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drawings/drawing3.xml" ContentType="application/vnd.openxmlformats-officedocument.drawing+xml"/>
  <Override PartName="/xl/ctrlProps/ctrlProp3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635" windowHeight="7245" tabRatio="319" firstSheet="1" activeTab="4"/>
  </bookViews>
  <sheets>
    <sheet name="高一" sheetId="6" r:id="rId1"/>
    <sheet name="高二" sheetId="2" r:id="rId2"/>
    <sheet name="高三" sheetId="3" r:id="rId3"/>
    <sheet name="各项目统计" sheetId="4" r:id="rId4"/>
    <sheet name="评分表" sheetId="5" r:id="rId5"/>
  </sheets>
  <definedNames>
    <definedName name="_xlnm._FilterDatabase" localSheetId="1" hidden="1">高二!$B$3:$AH$816</definedName>
    <definedName name="_xlnm._FilterDatabase" localSheetId="2" hidden="1">高三!$A$3:$AH$551</definedName>
    <definedName name="_xlnm._FilterDatabase" localSheetId="0" hidden="1">高一!$A$3:$AH$544</definedName>
  </definedNames>
  <calcPr calcId="162913"/>
</workbook>
</file>

<file path=xl/calcChain.xml><?xml version="1.0" encoding="utf-8"?>
<calcChain xmlns="http://schemas.openxmlformats.org/spreadsheetml/2006/main">
  <c r="E6" i="4" l="1"/>
  <c r="E4" i="4"/>
  <c r="H4" i="4"/>
  <c r="I4" i="4"/>
  <c r="J4" i="4"/>
  <c r="K4" i="4"/>
  <c r="N4" i="4"/>
  <c r="P4" i="4"/>
  <c r="Q4" i="4"/>
  <c r="T4" i="4"/>
  <c r="U4" i="4"/>
  <c r="V4" i="4"/>
  <c r="W4" i="4"/>
  <c r="Z4" i="4"/>
  <c r="AA4" i="4"/>
  <c r="AB4" i="4"/>
  <c r="D5" i="4"/>
  <c r="D10" i="4"/>
  <c r="E5" i="4"/>
  <c r="H5" i="4"/>
  <c r="I5" i="4"/>
  <c r="J5" i="4"/>
  <c r="K5" i="4"/>
  <c r="N5" i="4"/>
  <c r="N10" i="4"/>
  <c r="O10" i="4"/>
  <c r="O85" i="4"/>
  <c r="P5" i="4"/>
  <c r="R5" i="4"/>
  <c r="S5" i="4"/>
  <c r="T5" i="4"/>
  <c r="U5" i="4"/>
  <c r="V5" i="4"/>
  <c r="Z5" i="4"/>
  <c r="AB5" i="4"/>
  <c r="AC5" i="4"/>
  <c r="H6" i="4"/>
  <c r="I6" i="4"/>
  <c r="J6" i="4"/>
  <c r="N6" i="4"/>
  <c r="O6" i="4"/>
  <c r="P6" i="4"/>
  <c r="T6" i="4"/>
  <c r="U6" i="4"/>
  <c r="V6" i="4"/>
  <c r="Z6" i="4"/>
  <c r="AB6" i="4"/>
  <c r="AC6" i="4"/>
  <c r="AG7" i="4"/>
  <c r="AG8" i="4"/>
  <c r="AG9" i="4"/>
  <c r="C10" i="4"/>
  <c r="C85" i="4"/>
  <c r="D16" i="4"/>
  <c r="H16" i="4"/>
  <c r="J16" i="4"/>
  <c r="N16" i="4"/>
  <c r="P16" i="4"/>
  <c r="R16" i="4"/>
  <c r="S16" i="4"/>
  <c r="T16" i="4"/>
  <c r="V16" i="4"/>
  <c r="Z16" i="4"/>
  <c r="AB16" i="4"/>
  <c r="D17" i="4"/>
  <c r="E17" i="4"/>
  <c r="H17" i="4"/>
  <c r="J17" i="4"/>
  <c r="N17" i="4"/>
  <c r="O17" i="4"/>
  <c r="P17" i="4"/>
  <c r="T17" i="4"/>
  <c r="V17" i="4"/>
  <c r="Z17" i="4"/>
  <c r="AA17" i="4"/>
  <c r="AB17" i="4"/>
  <c r="D18" i="4"/>
  <c r="H18" i="4"/>
  <c r="J18" i="4"/>
  <c r="N18" i="4"/>
  <c r="P18" i="4"/>
  <c r="T18" i="4"/>
  <c r="V18" i="4"/>
  <c r="Z18" i="4"/>
  <c r="AB18" i="4"/>
  <c r="AG19" i="4"/>
  <c r="AG20" i="4"/>
  <c r="AG21" i="4"/>
  <c r="C22" i="4"/>
  <c r="D28" i="4"/>
  <c r="E28" i="4"/>
  <c r="H28" i="4"/>
  <c r="H34" i="4"/>
  <c r="J28" i="4"/>
  <c r="N28" i="4"/>
  <c r="R28" i="4"/>
  <c r="S28" i="4"/>
  <c r="P28" i="4"/>
  <c r="T28" i="4"/>
  <c r="V28" i="4"/>
  <c r="Z28" i="4"/>
  <c r="AA28" i="4"/>
  <c r="AB28" i="4"/>
  <c r="D29" i="4"/>
  <c r="I29" i="4"/>
  <c r="H29" i="4"/>
  <c r="J29" i="4"/>
  <c r="N29" i="4"/>
  <c r="O29" i="4"/>
  <c r="P29" i="4"/>
  <c r="T29" i="4"/>
  <c r="V29" i="4"/>
  <c r="X29" i="4"/>
  <c r="W29" i="4"/>
  <c r="Z29" i="4"/>
  <c r="AB29" i="4"/>
  <c r="D30" i="4"/>
  <c r="E30" i="4"/>
  <c r="H30" i="4"/>
  <c r="J30" i="4"/>
  <c r="N30" i="4"/>
  <c r="P30" i="4"/>
  <c r="R30" i="4"/>
  <c r="S30" i="4"/>
  <c r="T30" i="4"/>
  <c r="V30" i="4"/>
  <c r="Z30" i="4"/>
  <c r="AB30" i="4"/>
  <c r="C34" i="4"/>
  <c r="D40" i="4"/>
  <c r="K40" i="4"/>
  <c r="H40" i="4"/>
  <c r="L40" i="4"/>
  <c r="J40" i="4"/>
  <c r="N40" i="4"/>
  <c r="P40" i="4"/>
  <c r="T40" i="4"/>
  <c r="V40" i="4"/>
  <c r="Z40" i="4"/>
  <c r="AB40" i="4"/>
  <c r="D41" i="4"/>
  <c r="E41" i="4"/>
  <c r="H41" i="4"/>
  <c r="J41" i="4"/>
  <c r="N41" i="4"/>
  <c r="O41" i="4"/>
  <c r="P41" i="4"/>
  <c r="T41" i="4"/>
  <c r="V41" i="4"/>
  <c r="Z41" i="4"/>
  <c r="AA41" i="4"/>
  <c r="AB41" i="4"/>
  <c r="D42" i="4"/>
  <c r="H42" i="4"/>
  <c r="J42" i="4"/>
  <c r="N42" i="4"/>
  <c r="P42" i="4"/>
  <c r="T42" i="4"/>
  <c r="U42" i="4"/>
  <c r="V42" i="4"/>
  <c r="Z42" i="4"/>
  <c r="AB42" i="4"/>
  <c r="C46" i="4"/>
  <c r="D52" i="4"/>
  <c r="H52" i="4"/>
  <c r="I52" i="4"/>
  <c r="J52" i="4"/>
  <c r="L52" i="4"/>
  <c r="M52" i="4"/>
  <c r="N52" i="4"/>
  <c r="P52" i="4"/>
  <c r="T52" i="4"/>
  <c r="V52" i="4"/>
  <c r="W52" i="4"/>
  <c r="Z52" i="4"/>
  <c r="AB52" i="4"/>
  <c r="D53" i="4"/>
  <c r="I53" i="4"/>
  <c r="H53" i="4"/>
  <c r="J53" i="4"/>
  <c r="N53" i="4"/>
  <c r="P53" i="4"/>
  <c r="T53" i="4"/>
  <c r="U53" i="4"/>
  <c r="V53" i="4"/>
  <c r="Z53" i="4"/>
  <c r="AB53" i="4"/>
  <c r="D54" i="4"/>
  <c r="H54" i="4"/>
  <c r="J54" i="4"/>
  <c r="N54" i="4"/>
  <c r="P54" i="4"/>
  <c r="Q54" i="4"/>
  <c r="T54" i="4"/>
  <c r="X54" i="4"/>
  <c r="V54" i="4"/>
  <c r="Y54" i="4"/>
  <c r="Z54" i="4"/>
  <c r="AB54" i="4"/>
  <c r="C58" i="4"/>
  <c r="C89" i="4"/>
  <c r="D64" i="4"/>
  <c r="H64" i="4"/>
  <c r="J64" i="4"/>
  <c r="K64" i="4"/>
  <c r="N64" i="4"/>
  <c r="O64" i="4"/>
  <c r="P64" i="4"/>
  <c r="T64" i="4"/>
  <c r="V64" i="4"/>
  <c r="Z64" i="4"/>
  <c r="AD64" i="4"/>
  <c r="AE64" i="4"/>
  <c r="AB64" i="4"/>
  <c r="D65" i="4"/>
  <c r="E65" i="4"/>
  <c r="H65" i="4"/>
  <c r="I65" i="4"/>
  <c r="J65" i="4"/>
  <c r="K65" i="4"/>
  <c r="N65" i="4"/>
  <c r="O65" i="4"/>
  <c r="P65" i="4"/>
  <c r="Q65" i="4"/>
  <c r="T65" i="4"/>
  <c r="U65" i="4"/>
  <c r="V65" i="4"/>
  <c r="W65" i="4"/>
  <c r="Z65" i="4"/>
  <c r="AA65" i="4"/>
  <c r="AB65" i="4"/>
  <c r="D66" i="4"/>
  <c r="D70" i="4"/>
  <c r="H66" i="4"/>
  <c r="J66" i="4"/>
  <c r="N66" i="4"/>
  <c r="P66" i="4"/>
  <c r="T66" i="4"/>
  <c r="V66" i="4"/>
  <c r="Z66" i="4"/>
  <c r="AB66" i="4"/>
  <c r="AC66" i="4"/>
  <c r="C70" i="4"/>
  <c r="C90" i="4"/>
  <c r="D76" i="4"/>
  <c r="E76" i="4"/>
  <c r="H76" i="4"/>
  <c r="J76" i="4"/>
  <c r="K76" i="4"/>
  <c r="N76" i="4"/>
  <c r="P76" i="4"/>
  <c r="T76" i="4"/>
  <c r="T82" i="4"/>
  <c r="T91" i="4"/>
  <c r="V76" i="4"/>
  <c r="X76" i="4"/>
  <c r="Y76" i="4"/>
  <c r="Z76" i="4"/>
  <c r="AB76" i="4"/>
  <c r="D77" i="4"/>
  <c r="U77" i="4"/>
  <c r="H77" i="4"/>
  <c r="J77" i="4"/>
  <c r="N77" i="4"/>
  <c r="P77" i="4"/>
  <c r="T77" i="4"/>
  <c r="V77" i="4"/>
  <c r="Z77" i="4"/>
  <c r="AA77" i="4"/>
  <c r="AB77" i="4"/>
  <c r="D78" i="4"/>
  <c r="H78" i="4"/>
  <c r="J78" i="4"/>
  <c r="N78" i="4"/>
  <c r="R78" i="4"/>
  <c r="S78" i="4"/>
  <c r="P78" i="4"/>
  <c r="Q78" i="4"/>
  <c r="T78" i="4"/>
  <c r="V78" i="4"/>
  <c r="Z78" i="4"/>
  <c r="AB78" i="4"/>
  <c r="C82" i="4"/>
  <c r="C86" i="4"/>
  <c r="C87" i="4"/>
  <c r="C88" i="4"/>
  <c r="C91" i="4"/>
  <c r="W53" i="4"/>
  <c r="L29" i="4"/>
  <c r="I77" i="4"/>
  <c r="AD5" i="4"/>
  <c r="AE5" i="4"/>
  <c r="O4" i="4"/>
  <c r="X64" i="4"/>
  <c r="Y64" i="4"/>
  <c r="R52" i="4"/>
  <c r="S52" i="4"/>
  <c r="X40" i="4"/>
  <c r="R4" i="4"/>
  <c r="S4" i="4"/>
  <c r="AD52" i="4"/>
  <c r="AE52" i="4"/>
  <c r="L16" i="4"/>
  <c r="Q52" i="4"/>
  <c r="O52" i="4"/>
  <c r="AC52" i="4"/>
  <c r="AC28" i="4"/>
  <c r="E52" i="4"/>
  <c r="W16" i="4"/>
  <c r="AC76" i="4"/>
  <c r="AC4" i="4"/>
  <c r="Q40" i="4"/>
  <c r="O28" i="4"/>
  <c r="X16" i="4"/>
  <c r="E64" i="4"/>
  <c r="I64" i="4"/>
  <c r="AC64" i="4"/>
  <c r="Q64" i="4"/>
  <c r="U52" i="4"/>
  <c r="F52" i="4"/>
  <c r="G52" i="4"/>
  <c r="AG52" i="4"/>
  <c r="Q30" i="4"/>
  <c r="K6" i="4"/>
  <c r="AA6" i="4"/>
  <c r="AD6" i="4"/>
  <c r="AE6" i="4"/>
  <c r="D58" i="4"/>
  <c r="AA30" i="4"/>
  <c r="AA78" i="4"/>
  <c r="W54" i="4"/>
  <c r="AB34" i="4"/>
  <c r="L6" i="4"/>
  <c r="M6" i="4"/>
  <c r="O42" i="4"/>
  <c r="L30" i="4"/>
  <c r="T22" i="4"/>
  <c r="T86" i="4"/>
  <c r="AC42" i="4"/>
  <c r="L18" i="4"/>
  <c r="M18" i="4"/>
  <c r="W66" i="4"/>
  <c r="U78" i="4"/>
  <c r="U30" i="4"/>
  <c r="F30" i="4"/>
  <c r="X42" i="4"/>
  <c r="Y42" i="4"/>
  <c r="Q66" i="4"/>
  <c r="H46" i="4"/>
  <c r="H88" i="4"/>
  <c r="W30" i="4"/>
  <c r="I30" i="4"/>
  <c r="X18" i="4"/>
  <c r="Y18" i="4"/>
  <c r="R6" i="4"/>
  <c r="S6" i="4"/>
  <c r="E66" i="4"/>
  <c r="AB10" i="4"/>
  <c r="K30" i="4"/>
  <c r="AA54" i="4"/>
  <c r="K66" i="4"/>
  <c r="X78" i="4"/>
  <c r="Y78" i="4"/>
  <c r="I66" i="4"/>
  <c r="AD18" i="4"/>
  <c r="O78" i="4"/>
  <c r="E42" i="4"/>
  <c r="Q42" i="4"/>
  <c r="W42" i="4"/>
  <c r="K78" i="4"/>
  <c r="L54" i="4"/>
  <c r="M54" i="4"/>
  <c r="T34" i="4"/>
  <c r="T87" i="4"/>
  <c r="AD54" i="4"/>
  <c r="AE54" i="4"/>
  <c r="I42" i="4"/>
  <c r="R42" i="4"/>
  <c r="S42" i="4"/>
  <c r="L78" i="4"/>
  <c r="M78" i="4"/>
  <c r="R18" i="4"/>
  <c r="S18" i="4"/>
  <c r="F18" i="4"/>
  <c r="E78" i="4"/>
  <c r="G18" i="4"/>
  <c r="AG18" i="4"/>
  <c r="G30" i="4"/>
  <c r="AG30" i="4"/>
  <c r="AD78" i="4"/>
  <c r="AE78" i="4"/>
  <c r="AC78" i="4"/>
  <c r="U66" i="4"/>
  <c r="L66" i="4"/>
  <c r="AA42" i="4"/>
  <c r="AD42" i="4"/>
  <c r="AE42" i="4"/>
  <c r="K18" i="4"/>
  <c r="U18" i="4"/>
  <c r="Q18" i="4"/>
  <c r="I18" i="4"/>
  <c r="E18" i="4"/>
  <c r="AA18" i="4"/>
  <c r="W78" i="4"/>
  <c r="V22" i="4"/>
  <c r="W18" i="4"/>
  <c r="AD66" i="4"/>
  <c r="AE66" i="4"/>
  <c r="L42" i="4"/>
  <c r="AC30" i="4"/>
  <c r="AD30" i="4"/>
  <c r="AE30" i="4"/>
  <c r="F66" i="4"/>
  <c r="G66" i="4"/>
  <c r="K42" i="4"/>
  <c r="O18" i="4"/>
  <c r="M30" i="4"/>
  <c r="X66" i="4"/>
  <c r="Y66" i="4"/>
  <c r="AA66" i="4"/>
  <c r="AE18" i="4"/>
  <c r="K54" i="4"/>
  <c r="R66" i="4"/>
  <c r="S66" i="4"/>
  <c r="O66" i="4"/>
  <c r="U54" i="4"/>
  <c r="O30" i="4"/>
  <c r="AC18" i="4"/>
  <c r="F42" i="4"/>
  <c r="N46" i="4"/>
  <c r="N88" i="4"/>
  <c r="X30" i="4"/>
  <c r="Y30" i="4"/>
  <c r="G42" i="4"/>
  <c r="AG42" i="4"/>
  <c r="M42" i="4"/>
  <c r="M66" i="4"/>
  <c r="AG66" i="4"/>
  <c r="W41" i="4"/>
  <c r="K41" i="4"/>
  <c r="AC29" i="4"/>
  <c r="Y29" i="4"/>
  <c r="W17" i="4"/>
  <c r="R17" i="4"/>
  <c r="S17" i="4"/>
  <c r="AB22" i="4"/>
  <c r="AC22" i="4"/>
  <c r="AC86" i="4"/>
  <c r="D22" i="4"/>
  <c r="W22" i="4"/>
  <c r="W86" i="4"/>
  <c r="M29" i="4"/>
  <c r="L53" i="4"/>
  <c r="M53" i="4"/>
  <c r="AC65" i="4"/>
  <c r="AC53" i="4"/>
  <c r="Q53" i="4"/>
  <c r="E53" i="4"/>
  <c r="X41" i="4"/>
  <c r="Y41" i="4"/>
  <c r="U17" i="4"/>
  <c r="K17" i="4"/>
  <c r="Z22" i="4"/>
  <c r="Z86" i="4"/>
  <c r="E77" i="4"/>
  <c r="P70" i="4"/>
  <c r="P90" i="4"/>
  <c r="T58" i="4"/>
  <c r="T89" i="4"/>
  <c r="Q29" i="4"/>
  <c r="E29" i="4"/>
  <c r="AC17" i="4"/>
  <c r="Q17" i="4"/>
  <c r="I17" i="4"/>
  <c r="E10" i="4"/>
  <c r="E85" i="4"/>
  <c r="D85" i="4"/>
  <c r="AD77" i="4"/>
  <c r="AE77" i="4"/>
  <c r="V70" i="4"/>
  <c r="W70" i="4"/>
  <c r="W90" i="4"/>
  <c r="AB70" i="4"/>
  <c r="R29" i="4"/>
  <c r="S29" i="4"/>
  <c r="F29" i="4"/>
  <c r="K77" i="4"/>
  <c r="X65" i="4"/>
  <c r="Y65" i="4"/>
  <c r="K53" i="4"/>
  <c r="V46" i="4"/>
  <c r="V88" i="4"/>
  <c r="U41" i="4"/>
  <c r="U29" i="4"/>
  <c r="L17" i="4"/>
  <c r="R65" i="4"/>
  <c r="S65" i="4"/>
  <c r="AD41" i="4"/>
  <c r="AE41" i="4"/>
  <c r="F17" i="4"/>
  <c r="G17" i="4"/>
  <c r="L65" i="4"/>
  <c r="M65" i="4"/>
  <c r="AD53" i="4"/>
  <c r="AE53" i="4"/>
  <c r="L41" i="4"/>
  <c r="M41" i="4"/>
  <c r="J22" i="4"/>
  <c r="J86" i="4"/>
  <c r="J46" i="4"/>
  <c r="J88" i="4"/>
  <c r="X22" i="4"/>
  <c r="H70" i="4"/>
  <c r="H90" i="4"/>
  <c r="AB58" i="4"/>
  <c r="AB89" i="4"/>
  <c r="P34" i="4"/>
  <c r="P87" i="4"/>
  <c r="AA53" i="4"/>
  <c r="AD65" i="4"/>
  <c r="AE65" i="4"/>
  <c r="F65" i="4"/>
  <c r="G65" i="4"/>
  <c r="AD17" i="4"/>
  <c r="AE17" i="4"/>
  <c r="Z82" i="4"/>
  <c r="Z91" i="4"/>
  <c r="H22" i="4"/>
  <c r="Q5" i="4"/>
  <c r="Z70" i="4"/>
  <c r="Z90" i="4"/>
  <c r="AA64" i="4"/>
  <c r="Q70" i="4"/>
  <c r="Q90" i="4"/>
  <c r="F16" i="4"/>
  <c r="G16" i="4"/>
  <c r="X86" i="4"/>
  <c r="H58" i="4"/>
  <c r="H89" i="4"/>
  <c r="N70" i="4"/>
  <c r="F4" i="4"/>
  <c r="G4" i="4"/>
  <c r="M16" i="4"/>
  <c r="Y40" i="4"/>
  <c r="F64" i="4"/>
  <c r="G64" i="4"/>
  <c r="AG64" i="4"/>
  <c r="W64" i="4"/>
  <c r="R64" i="4"/>
  <c r="S64" i="4"/>
  <c r="N85" i="4"/>
  <c r="N22" i="4"/>
  <c r="N86" i="4"/>
  <c r="U40" i="4"/>
  <c r="M40" i="4"/>
  <c r="H87" i="4"/>
  <c r="AB87" i="4"/>
  <c r="U22" i="4"/>
  <c r="U86" i="4"/>
  <c r="AD76" i="4"/>
  <c r="AE76" i="4"/>
  <c r="K22" i="4"/>
  <c r="K86" i="4"/>
  <c r="N34" i="4"/>
  <c r="J70" i="4"/>
  <c r="J90" i="4"/>
  <c r="L58" i="4"/>
  <c r="L89" i="4"/>
  <c r="D34" i="4"/>
  <c r="AC34" i="4"/>
  <c r="AC87" i="4"/>
  <c r="X4" i="4"/>
  <c r="Y4" i="4"/>
  <c r="F28" i="4"/>
  <c r="G28" i="4"/>
  <c r="Q76" i="4"/>
  <c r="K16" i="4"/>
  <c r="K52" i="4"/>
  <c r="AD28" i="4"/>
  <c r="AE28" i="4"/>
  <c r="D82" i="4"/>
  <c r="U82" i="4"/>
  <c r="U91" i="4"/>
  <c r="L64" i="4"/>
  <c r="M64" i="4"/>
  <c r="K28" i="4"/>
  <c r="V86" i="4"/>
  <c r="D89" i="4"/>
  <c r="E58" i="4"/>
  <c r="E89" i="4"/>
  <c r="Z34" i="4"/>
  <c r="AD34" i="4"/>
  <c r="AD87" i="4"/>
  <c r="T46" i="4"/>
  <c r="T10" i="4"/>
  <c r="U10" i="4"/>
  <c r="U85" i="4"/>
  <c r="Q28" i="4"/>
  <c r="I28" i="4"/>
  <c r="X52" i="4"/>
  <c r="Y52" i="4"/>
  <c r="I76" i="4"/>
  <c r="AA76" i="4"/>
  <c r="L4" i="4"/>
  <c r="M4" i="4"/>
  <c r="AG4" i="4"/>
  <c r="U28" i="4"/>
  <c r="AD4" i="4"/>
  <c r="AE4" i="4"/>
  <c r="W76" i="4"/>
  <c r="W28" i="4"/>
  <c r="V34" i="4"/>
  <c r="T70" i="4"/>
  <c r="U76" i="4"/>
  <c r="U64" i="4"/>
  <c r="Y16" i="4"/>
  <c r="X28" i="4"/>
  <c r="Y28" i="4"/>
  <c r="AD16" i="4"/>
  <c r="AE16" i="4"/>
  <c r="W40" i="4"/>
  <c r="J58" i="4"/>
  <c r="J89" i="4"/>
  <c r="AB46" i="4"/>
  <c r="AB88" i="4"/>
  <c r="P22" i="4"/>
  <c r="R22" i="4"/>
  <c r="J10" i="4"/>
  <c r="Q77" i="4"/>
  <c r="P82" i="4"/>
  <c r="F77" i="4"/>
  <c r="G77" i="4"/>
  <c r="X6" i="4"/>
  <c r="Y6" i="4"/>
  <c r="V10" i="4"/>
  <c r="W6" i="4"/>
  <c r="AA70" i="4"/>
  <c r="AA90" i="4"/>
  <c r="U58" i="4"/>
  <c r="U89" i="4"/>
  <c r="G29" i="4"/>
  <c r="AG29" i="4"/>
  <c r="V58" i="4"/>
  <c r="X58" i="4"/>
  <c r="F53" i="4"/>
  <c r="R40" i="4"/>
  <c r="S40" i="4"/>
  <c r="O40" i="4"/>
  <c r="H86" i="4"/>
  <c r="L76" i="4"/>
  <c r="J82" i="4"/>
  <c r="W77" i="4"/>
  <c r="X77" i="4"/>
  <c r="Y77" i="4"/>
  <c r="E54" i="4"/>
  <c r="O54" i="4"/>
  <c r="I54" i="4"/>
  <c r="F41" i="4"/>
  <c r="G41" i="4"/>
  <c r="R41" i="4"/>
  <c r="S41" i="4"/>
  <c r="Q41" i="4"/>
  <c r="AA40" i="4"/>
  <c r="AD40" i="4"/>
  <c r="AE40" i="4"/>
  <c r="Z46" i="4"/>
  <c r="F6" i="4"/>
  <c r="G6" i="4"/>
  <c r="AG6" i="4"/>
  <c r="AC54" i="4"/>
  <c r="F40" i="4"/>
  <c r="AC10" i="4"/>
  <c r="AC85" i="4"/>
  <c r="AB85" i="4"/>
  <c r="V90" i="4"/>
  <c r="V82" i="4"/>
  <c r="F76" i="4"/>
  <c r="F78" i="4"/>
  <c r="G78" i="4"/>
  <c r="AG78" i="4"/>
  <c r="X70" i="4"/>
  <c r="AC58" i="4"/>
  <c r="AC89" i="4"/>
  <c r="F54" i="4"/>
  <c r="G54" i="4"/>
  <c r="AG54" i="4"/>
  <c r="R54" i="4"/>
  <c r="S54" i="4"/>
  <c r="AC77" i="4"/>
  <c r="AB82" i="4"/>
  <c r="N58" i="4"/>
  <c r="K29" i="4"/>
  <c r="J34" i="4"/>
  <c r="H82" i="4"/>
  <c r="I78" i="4"/>
  <c r="E70" i="4"/>
  <c r="E90" i="4"/>
  <c r="D90" i="4"/>
  <c r="AA29" i="4"/>
  <c r="AD29" i="4"/>
  <c r="AE29" i="4"/>
  <c r="E16" i="4"/>
  <c r="U16" i="4"/>
  <c r="Q16" i="4"/>
  <c r="O16" i="4"/>
  <c r="AA16" i="4"/>
  <c r="I16" i="4"/>
  <c r="AC16" i="4"/>
  <c r="AA5" i="4"/>
  <c r="Z10" i="4"/>
  <c r="O53" i="4"/>
  <c r="R53" i="4"/>
  <c r="S53" i="4"/>
  <c r="E40" i="4"/>
  <c r="D46" i="4"/>
  <c r="I46" i="4"/>
  <c r="I88" i="4"/>
  <c r="AC40" i="4"/>
  <c r="Q6" i="4"/>
  <c r="P10" i="4"/>
  <c r="O77" i="4"/>
  <c r="R77" i="4"/>
  <c r="S77" i="4"/>
  <c r="P58" i="4"/>
  <c r="AC41" i="4"/>
  <c r="I41" i="4"/>
  <c r="X53" i="4"/>
  <c r="Y53" i="4"/>
  <c r="Z58" i="4"/>
  <c r="AA52" i="4"/>
  <c r="I40" i="4"/>
  <c r="W5" i="4"/>
  <c r="X5" i="4"/>
  <c r="Y5" i="4"/>
  <c r="L77" i="4"/>
  <c r="M77" i="4"/>
  <c r="N82" i="4"/>
  <c r="R76" i="4"/>
  <c r="S76" i="4"/>
  <c r="O76" i="4"/>
  <c r="P46" i="4"/>
  <c r="R46" i="4"/>
  <c r="L28" i="4"/>
  <c r="X17" i="4"/>
  <c r="Y17" i="4"/>
  <c r="F5" i="4"/>
  <c r="O5" i="4"/>
  <c r="H10" i="4"/>
  <c r="L5" i="4"/>
  <c r="M5" i="4"/>
  <c r="AG65" i="4"/>
  <c r="D86" i="4"/>
  <c r="L70" i="4"/>
  <c r="X10" i="4"/>
  <c r="X85" i="4"/>
  <c r="AA22" i="4"/>
  <c r="AA86" i="4"/>
  <c r="AB86" i="4"/>
  <c r="F22" i="4"/>
  <c r="F86" i="4"/>
  <c r="I22" i="4"/>
  <c r="I86" i="4"/>
  <c r="AD22" i="4"/>
  <c r="AD86" i="4"/>
  <c r="E22" i="4"/>
  <c r="E86" i="4"/>
  <c r="Y22" i="4"/>
  <c r="Y86" i="4"/>
  <c r="I70" i="4"/>
  <c r="I90" i="4"/>
  <c r="T85" i="4"/>
  <c r="AE34" i="4"/>
  <c r="AE87" i="4"/>
  <c r="M17" i="4"/>
  <c r="AG17" i="4"/>
  <c r="L22" i="4"/>
  <c r="AA34" i="4"/>
  <c r="AA87" i="4"/>
  <c r="L46" i="4"/>
  <c r="AA82" i="4"/>
  <c r="AA91" i="4"/>
  <c r="AG41" i="4"/>
  <c r="AB90" i="4"/>
  <c r="AC70" i="4"/>
  <c r="AC90" i="4"/>
  <c r="R70" i="4"/>
  <c r="N90" i="4"/>
  <c r="O70" i="4"/>
  <c r="O90" i="4"/>
  <c r="AD70" i="4"/>
  <c r="AE70" i="4"/>
  <c r="AE90" i="4"/>
  <c r="F34" i="4"/>
  <c r="F87" i="4"/>
  <c r="I58" i="4"/>
  <c r="I89" i="4"/>
  <c r="F70" i="4"/>
  <c r="O22" i="4"/>
  <c r="O86" i="4"/>
  <c r="M58" i="4"/>
  <c r="M89" i="4"/>
  <c r="K70" i="4"/>
  <c r="K90" i="4"/>
  <c r="AG16" i="4"/>
  <c r="W34" i="4"/>
  <c r="W87" i="4"/>
  <c r="V87" i="4"/>
  <c r="X34" i="4"/>
  <c r="X46" i="4"/>
  <c r="X88" i="4"/>
  <c r="T88" i="4"/>
  <c r="R86" i="4"/>
  <c r="S22" i="4"/>
  <c r="S86" i="4"/>
  <c r="J85" i="4"/>
  <c r="K10" i="4"/>
  <c r="K85" i="4"/>
  <c r="Z87" i="4"/>
  <c r="P86" i="4"/>
  <c r="Q22" i="4"/>
  <c r="Q86" i="4"/>
  <c r="D87" i="4"/>
  <c r="Q34" i="4"/>
  <c r="Q87" i="4"/>
  <c r="E34" i="4"/>
  <c r="E87" i="4"/>
  <c r="U34" i="4"/>
  <c r="U87" i="4"/>
  <c r="K58" i="4"/>
  <c r="K89" i="4"/>
  <c r="U70" i="4"/>
  <c r="U90" i="4"/>
  <c r="T90" i="4"/>
  <c r="D91" i="4"/>
  <c r="E82" i="4"/>
  <c r="E91" i="4"/>
  <c r="R34" i="4"/>
  <c r="O34" i="4"/>
  <c r="O87" i="4"/>
  <c r="N87" i="4"/>
  <c r="I34" i="4"/>
  <c r="I87" i="4"/>
  <c r="R88" i="4"/>
  <c r="S46" i="4"/>
  <c r="S88" i="4"/>
  <c r="Z89" i="4"/>
  <c r="AA58" i="4"/>
  <c r="AA89" i="4"/>
  <c r="AD58" i="4"/>
  <c r="H91" i="4"/>
  <c r="I82" i="4"/>
  <c r="I91" i="4"/>
  <c r="AC82" i="4"/>
  <c r="AC91" i="4"/>
  <c r="AB91" i="4"/>
  <c r="AD82" i="4"/>
  <c r="AE22" i="4"/>
  <c r="AE86" i="4"/>
  <c r="M76" i="4"/>
  <c r="L82" i="4"/>
  <c r="P91" i="4"/>
  <c r="Q82" i="4"/>
  <c r="Q91" i="4"/>
  <c r="L34" i="4"/>
  <c r="M28" i="4"/>
  <c r="AG28" i="4"/>
  <c r="O82" i="4"/>
  <c r="O91" i="4"/>
  <c r="R82" i="4"/>
  <c r="N91" i="4"/>
  <c r="J87" i="4"/>
  <c r="K34" i="4"/>
  <c r="K87" i="4"/>
  <c r="M70" i="4"/>
  <c r="M90" i="4"/>
  <c r="L90" i="4"/>
  <c r="G53" i="4"/>
  <c r="AG53" i="4"/>
  <c r="F58" i="4"/>
  <c r="W10" i="4"/>
  <c r="W85" i="4"/>
  <c r="V85" i="4"/>
  <c r="H85" i="4"/>
  <c r="I10" i="4"/>
  <c r="I85" i="4"/>
  <c r="Q46" i="4"/>
  <c r="Q88" i="4"/>
  <c r="P88" i="4"/>
  <c r="D88" i="4"/>
  <c r="W46" i="4"/>
  <c r="W88" i="4"/>
  <c r="E46" i="4"/>
  <c r="E88" i="4"/>
  <c r="K46" i="4"/>
  <c r="K88" i="4"/>
  <c r="AC46" i="4"/>
  <c r="AC88" i="4"/>
  <c r="O46" i="4"/>
  <c r="O88" i="4"/>
  <c r="U46" i="4"/>
  <c r="U88" i="4"/>
  <c r="Z85" i="4"/>
  <c r="AD10" i="4"/>
  <c r="AA10" i="4"/>
  <c r="AA85" i="4"/>
  <c r="G76" i="4"/>
  <c r="F82" i="4"/>
  <c r="L10" i="4"/>
  <c r="L88" i="4"/>
  <c r="M46" i="4"/>
  <c r="M88" i="4"/>
  <c r="V89" i="4"/>
  <c r="W58" i="4"/>
  <c r="W89" i="4"/>
  <c r="Q58" i="4"/>
  <c r="Q89" i="4"/>
  <c r="P89" i="4"/>
  <c r="X89" i="4"/>
  <c r="Y58" i="4"/>
  <c r="Y89" i="4"/>
  <c r="AA46" i="4"/>
  <c r="AA88" i="4"/>
  <c r="AD46" i="4"/>
  <c r="Z88" i="4"/>
  <c r="G5" i="4"/>
  <c r="AG5" i="4"/>
  <c r="F10" i="4"/>
  <c r="Q10" i="4"/>
  <c r="Q85" i="4"/>
  <c r="R10" i="4"/>
  <c r="P85" i="4"/>
  <c r="N89" i="4"/>
  <c r="R58" i="4"/>
  <c r="O58" i="4"/>
  <c r="O89" i="4"/>
  <c r="Y70" i="4"/>
  <c r="Y90" i="4"/>
  <c r="X90" i="4"/>
  <c r="W82" i="4"/>
  <c r="W91" i="4"/>
  <c r="X82" i="4"/>
  <c r="V91" i="4"/>
  <c r="F46" i="4"/>
  <c r="G40" i="4"/>
  <c r="AG40" i="4"/>
  <c r="J91" i="4"/>
  <c r="K82" i="4"/>
  <c r="K91" i="4"/>
  <c r="AG77" i="4"/>
  <c r="Y10" i="4"/>
  <c r="Y85" i="4"/>
  <c r="G22" i="4"/>
  <c r="G86" i="4"/>
  <c r="AD90" i="4"/>
  <c r="M22" i="4"/>
  <c r="L86" i="4"/>
  <c r="S70" i="4"/>
  <c r="S90" i="4"/>
  <c r="R90" i="4"/>
  <c r="F90" i="4"/>
  <c r="G70" i="4"/>
  <c r="G90" i="4"/>
  <c r="AG90" i="4"/>
  <c r="G34" i="4"/>
  <c r="G87" i="4"/>
  <c r="AG76" i="4"/>
  <c r="R87" i="4"/>
  <c r="S34" i="4"/>
  <c r="S87" i="4"/>
  <c r="Y34" i="4"/>
  <c r="Y87" i="4"/>
  <c r="X87" i="4"/>
  <c r="Y46" i="4"/>
  <c r="Y88" i="4"/>
  <c r="G46" i="4"/>
  <c r="F88" i="4"/>
  <c r="L85" i="4"/>
  <c r="M10" i="4"/>
  <c r="M85" i="4"/>
  <c r="AE10" i="4"/>
  <c r="AE85" i="4"/>
  <c r="AD85" i="4"/>
  <c r="F89" i="4"/>
  <c r="G58" i="4"/>
  <c r="F85" i="4"/>
  <c r="G10" i="4"/>
  <c r="Y82" i="4"/>
  <c r="Y91" i="4"/>
  <c r="X91" i="4"/>
  <c r="S10" i="4"/>
  <c r="S85" i="4"/>
  <c r="R85" i="4"/>
  <c r="F91" i="4"/>
  <c r="G82" i="4"/>
  <c r="M82" i="4"/>
  <c r="M91" i="4"/>
  <c r="L91" i="4"/>
  <c r="AD91" i="4"/>
  <c r="AE82" i="4"/>
  <c r="AE91" i="4"/>
  <c r="R91" i="4"/>
  <c r="S82" i="4"/>
  <c r="S91" i="4"/>
  <c r="S58" i="4"/>
  <c r="S89" i="4"/>
  <c r="R89" i="4"/>
  <c r="AE46" i="4"/>
  <c r="AE88" i="4"/>
  <c r="AD88" i="4"/>
  <c r="L87" i="4"/>
  <c r="M34" i="4"/>
  <c r="M87" i="4"/>
  <c r="AE58" i="4"/>
  <c r="AE89" i="4"/>
  <c r="AD89" i="4"/>
  <c r="AG70" i="4"/>
  <c r="M86" i="4"/>
  <c r="AG86" i="4"/>
  <c r="AG22" i="4"/>
  <c r="AG34" i="4"/>
  <c r="G91" i="4"/>
  <c r="AG91" i="4"/>
  <c r="AG82" i="4"/>
  <c r="AG58" i="4"/>
  <c r="G89" i="4"/>
  <c r="AG89" i="4"/>
  <c r="AG87" i="4"/>
  <c r="AG10" i="4"/>
  <c r="G85" i="4"/>
  <c r="AG85" i="4"/>
  <c r="G88" i="4"/>
  <c r="AG88" i="4"/>
  <c r="AG46" i="4"/>
</calcChain>
</file>

<file path=xl/comments1.xml><?xml version="1.0" encoding="utf-8"?>
<comments xmlns="http://schemas.openxmlformats.org/spreadsheetml/2006/main">
  <authors>
    <author>Skyfree</author>
  </authors>
  <commentList>
    <comment ref="C38" authorId="0" shapeId="0">
      <text>
        <r>
          <rPr>
            <b/>
            <sz val="9"/>
            <rFont val="宋体"/>
            <charset val="134"/>
          </rPr>
          <t>Skyfree:</t>
        </r>
        <r>
          <rPr>
            <sz val="9"/>
            <rFont val="宋体"/>
            <charset val="134"/>
          </rPr>
          <t xml:space="preserve">
根据实际手动输入</t>
        </r>
      </text>
    </comment>
  </commentList>
</comments>
</file>

<file path=xl/sharedStrings.xml><?xml version="1.0" encoding="utf-8"?>
<sst xmlns="http://schemas.openxmlformats.org/spreadsheetml/2006/main" count="21372" uniqueCount="2569">
  <si>
    <t>体重指数</t>
  </si>
  <si>
    <t>肺活量</t>
  </si>
  <si>
    <t>50米跑</t>
  </si>
  <si>
    <t>坐位体前屈</t>
  </si>
  <si>
    <t>立定跳远</t>
  </si>
  <si>
    <t>引体（男）/仰卧（女）</t>
  </si>
  <si>
    <t>1000米（男）/800米（女）</t>
  </si>
  <si>
    <t>班级</t>
  </si>
  <si>
    <t>民族</t>
  </si>
  <si>
    <t>姓名</t>
  </si>
  <si>
    <t>身高</t>
  </si>
  <si>
    <t>体重</t>
  </si>
  <si>
    <t>体重得分</t>
  </si>
  <si>
    <t>体重等级</t>
  </si>
  <si>
    <t>肺活成绩</t>
  </si>
  <si>
    <t>肺活得分</t>
  </si>
  <si>
    <t>肺活等级</t>
  </si>
  <si>
    <t>50成绩</t>
  </si>
  <si>
    <t>50得分</t>
  </si>
  <si>
    <t>50等级</t>
  </si>
  <si>
    <t>坐屈成绩</t>
  </si>
  <si>
    <t>坐屈得分</t>
  </si>
  <si>
    <t>坐屈等级</t>
  </si>
  <si>
    <t>立远成绩</t>
  </si>
  <si>
    <t>立远得分</t>
  </si>
  <si>
    <t>立远等级</t>
  </si>
  <si>
    <t>引仰成绩</t>
  </si>
  <si>
    <t>引仰得分</t>
  </si>
  <si>
    <t>引仰等级</t>
  </si>
  <si>
    <t>1000/800成绩</t>
  </si>
  <si>
    <t>1000/800得分</t>
  </si>
  <si>
    <t>1000/800等级</t>
  </si>
  <si>
    <t>标准分</t>
  </si>
  <si>
    <t>引仰加分</t>
  </si>
  <si>
    <t>实得分</t>
  </si>
  <si>
    <t>等级</t>
  </si>
  <si>
    <t>女</t>
  </si>
  <si>
    <t>良好</t>
  </si>
  <si>
    <t>及格</t>
  </si>
  <si>
    <t>超重</t>
  </si>
  <si>
    <t>优秀</t>
  </si>
  <si>
    <t>正常</t>
  </si>
  <si>
    <t>肥胖</t>
  </si>
  <si>
    <t>不及格</t>
  </si>
  <si>
    <t>低体重</t>
  </si>
  <si>
    <t>男</t>
  </si>
  <si>
    <t>国家学生体质健康标准总评分等级统计表</t>
  </si>
  <si>
    <t>序号</t>
  </si>
  <si>
    <t>年级</t>
  </si>
  <si>
    <t>在校学生数</t>
  </si>
  <si>
    <t>实测学生数</t>
  </si>
  <si>
    <t>开展率</t>
  </si>
  <si>
    <t>及格学生数</t>
  </si>
  <si>
    <t>及格率</t>
  </si>
  <si>
    <t>男生人数</t>
  </si>
  <si>
    <t>%</t>
  </si>
  <si>
    <t>女生人数</t>
  </si>
  <si>
    <t>男+女人数</t>
  </si>
  <si>
    <t>数据核对</t>
  </si>
  <si>
    <t>高一</t>
  </si>
  <si>
    <t>高二</t>
  </si>
  <si>
    <t>高三</t>
  </si>
  <si>
    <t>全校</t>
  </si>
  <si>
    <t>国家学生体质健康标准肺活量等级统计表</t>
  </si>
  <si>
    <t>国家学生体质健康标准50M等级统计表</t>
  </si>
  <si>
    <t>国家学生体质健康标准坐位体前屈等级统计表</t>
  </si>
  <si>
    <t>国家学生体质健康标准立定跳远等级统计表</t>
  </si>
  <si>
    <t>国家学生体质健康标准引体（男）/仰卧（女）等级统计表</t>
  </si>
  <si>
    <t>国家学生体质健康标准1000米（男）/800米（女）等级统计表</t>
  </si>
  <si>
    <t>以下数据是管理汇总用</t>
  </si>
  <si>
    <r>
      <t>x</t>
    </r>
    <r>
      <rPr>
        <sz val="8"/>
        <color indexed="8"/>
        <rFont val="宋体"/>
        <charset val="134"/>
      </rPr>
      <t>x学校</t>
    </r>
  </si>
  <si>
    <t>总评</t>
  </si>
  <si>
    <t>50M</t>
  </si>
  <si>
    <t>体前屈</t>
  </si>
  <si>
    <t>引体/仰卧</t>
  </si>
  <si>
    <t>1000/800</t>
  </si>
  <si>
    <t>高一年级</t>
  </si>
  <si>
    <t>体重指数（千克/米2）</t>
  </si>
  <si>
    <t>肺活量（毫升）</t>
  </si>
  <si>
    <t>50米跑（秒）</t>
  </si>
  <si>
    <t>坐位体前屈（厘米）</t>
  </si>
  <si>
    <t>立定跳远（厘米）</t>
  </si>
  <si>
    <t>引体（男）/仰卧（女）（个）</t>
  </si>
  <si>
    <t>1000米（男）/800米（女）（分.秒）</t>
  </si>
  <si>
    <t>引仰附加分</t>
  </si>
  <si>
    <t>1000/800附加分</t>
  </si>
  <si>
    <t>男女</t>
  </si>
  <si>
    <t>1'27〞</t>
  </si>
  <si>
    <t>1'20〞</t>
  </si>
  <si>
    <t>1'54〞</t>
  </si>
  <si>
    <t>1'33〞</t>
  </si>
  <si>
    <t>3'30〞</t>
  </si>
  <si>
    <t>3'24〞</t>
  </si>
  <si>
    <t>2'55〞</t>
  </si>
  <si>
    <t>2'34〞</t>
  </si>
  <si>
    <t>3'301〞</t>
  </si>
  <si>
    <t>3'241〞</t>
  </si>
  <si>
    <t>2'56〞</t>
  </si>
  <si>
    <t>2'35〞</t>
  </si>
  <si>
    <t>3'35〞</t>
  </si>
  <si>
    <t>2'58〞</t>
  </si>
  <si>
    <t>2'39〞</t>
  </si>
  <si>
    <t>3'351〞</t>
  </si>
  <si>
    <t>2'59〞</t>
  </si>
  <si>
    <t>2'40〞</t>
  </si>
  <si>
    <t>3'40〞</t>
  </si>
  <si>
    <t>3'36〞</t>
  </si>
  <si>
    <t>3'01〞</t>
  </si>
  <si>
    <t>2'44〞</t>
  </si>
  <si>
    <t>3'401〞</t>
  </si>
  <si>
    <t>3'361〞</t>
  </si>
  <si>
    <t>3'02〞</t>
  </si>
  <si>
    <t>2'45〞</t>
  </si>
  <si>
    <t>3'47〞</t>
  </si>
  <si>
    <t>3'43〞</t>
  </si>
  <si>
    <t>3'04〞</t>
  </si>
  <si>
    <t>2'49〞</t>
  </si>
  <si>
    <t>3'471〞</t>
  </si>
  <si>
    <t>3'431〞</t>
  </si>
  <si>
    <t>3'05〞</t>
  </si>
  <si>
    <t>2'50〞</t>
  </si>
  <si>
    <t>3'55〞</t>
  </si>
  <si>
    <t>3'50〞</t>
  </si>
  <si>
    <t>3'07〞</t>
  </si>
  <si>
    <t>2'54〞</t>
  </si>
  <si>
    <t>3'551〞</t>
  </si>
  <si>
    <t>3'501〞</t>
  </si>
  <si>
    <t>3'08〞</t>
  </si>
  <si>
    <t>4'00〞</t>
  </si>
  <si>
    <t>3'10〞</t>
  </si>
  <si>
    <t>4'001〞</t>
  </si>
  <si>
    <t>3'11〞</t>
  </si>
  <si>
    <t>3'00〞</t>
  </si>
  <si>
    <t>4'05〞</t>
  </si>
  <si>
    <t>3'14〞</t>
  </si>
  <si>
    <t>4'051〞</t>
  </si>
  <si>
    <t>3'15〞</t>
  </si>
  <si>
    <t>4'10〞</t>
  </si>
  <si>
    <t>3'18〞</t>
  </si>
  <si>
    <t>3'09〞</t>
  </si>
  <si>
    <t>4'101〞</t>
  </si>
  <si>
    <t>3'19〞</t>
  </si>
  <si>
    <t>4'15〞</t>
  </si>
  <si>
    <t>3'22〞</t>
  </si>
  <si>
    <t>4'151〞</t>
  </si>
  <si>
    <t>3'23〞</t>
  </si>
  <si>
    <t>4'20〞</t>
  </si>
  <si>
    <t>3'26〞</t>
  </si>
  <si>
    <t>4'201〞</t>
  </si>
  <si>
    <t>3'27〞</t>
  </si>
  <si>
    <t>3'20〞</t>
  </si>
  <si>
    <t>4'25〞</t>
  </si>
  <si>
    <t>10'28〞</t>
  </si>
  <si>
    <t>10'21〞</t>
  </si>
  <si>
    <t>4'251〞</t>
  </si>
  <si>
    <t>4'30〞</t>
  </si>
  <si>
    <t>4'301〞</t>
  </si>
  <si>
    <t>4'35〞</t>
  </si>
  <si>
    <t>4'351〞</t>
  </si>
  <si>
    <t>4'40〞</t>
  </si>
  <si>
    <t>4'401〞</t>
  </si>
  <si>
    <t>4'45〞</t>
  </si>
  <si>
    <t>4'451〞</t>
  </si>
  <si>
    <t>5'05〞</t>
  </si>
  <si>
    <t>4'50〞</t>
  </si>
  <si>
    <t>5'051〞</t>
  </si>
  <si>
    <t>4'501〞</t>
  </si>
  <si>
    <t>5'25〞</t>
  </si>
  <si>
    <t>5'00〞</t>
  </si>
  <si>
    <t>5'251〞</t>
  </si>
  <si>
    <t>5'001〞</t>
  </si>
  <si>
    <t>5'45〞</t>
  </si>
  <si>
    <t>5'10〞</t>
  </si>
  <si>
    <t>5'451〞</t>
  </si>
  <si>
    <t>5'101〞</t>
  </si>
  <si>
    <t>6'05〞</t>
  </si>
  <si>
    <t>5'20〞</t>
  </si>
  <si>
    <t>6'051〞</t>
  </si>
  <si>
    <t>5'201〞</t>
  </si>
  <si>
    <t>6'25〞</t>
  </si>
  <si>
    <t>5'30〞</t>
  </si>
  <si>
    <t>6'251〞</t>
  </si>
  <si>
    <t>5'301〞</t>
  </si>
  <si>
    <t>10'27〞</t>
  </si>
  <si>
    <t>10'32〞</t>
  </si>
  <si>
    <t>高二年级</t>
  </si>
  <si>
    <t>1'22〞</t>
  </si>
  <si>
    <t>1'18〞</t>
  </si>
  <si>
    <t>1'49〞</t>
  </si>
  <si>
    <t>1'31〞</t>
  </si>
  <si>
    <t>3'25〞</t>
  </si>
  <si>
    <t>2'32〞</t>
  </si>
  <si>
    <t>3'251〞</t>
  </si>
  <si>
    <t>3'221〞</t>
  </si>
  <si>
    <t>2'51〞</t>
  </si>
  <si>
    <t>2'33〞</t>
  </si>
  <si>
    <t>3'28〞</t>
  </si>
  <si>
    <t>2'53〞</t>
  </si>
  <si>
    <t>2'37〞</t>
  </si>
  <si>
    <t>3'281〞</t>
  </si>
  <si>
    <t>2'38〞</t>
  </si>
  <si>
    <t>3'34〞</t>
  </si>
  <si>
    <t>2'42〞</t>
  </si>
  <si>
    <t>3'341〞</t>
  </si>
  <si>
    <t>2'57〞</t>
  </si>
  <si>
    <t>2'43〞</t>
  </si>
  <si>
    <t>3'42〞</t>
  </si>
  <si>
    <t>3'41〞</t>
  </si>
  <si>
    <t>2'47〞</t>
  </si>
  <si>
    <t>3'421〞</t>
  </si>
  <si>
    <t>3'411〞</t>
  </si>
  <si>
    <t>2'48〞</t>
  </si>
  <si>
    <t>3'48〞</t>
  </si>
  <si>
    <t>2'52〞</t>
  </si>
  <si>
    <t>3'481〞</t>
  </si>
  <si>
    <t>3'03〞</t>
  </si>
  <si>
    <t>3'53〞</t>
  </si>
  <si>
    <t>3'531〞</t>
  </si>
  <si>
    <t>3'06〞</t>
  </si>
  <si>
    <t>3'58〞</t>
  </si>
  <si>
    <t>3'581〞</t>
  </si>
  <si>
    <t>4'03〞</t>
  </si>
  <si>
    <t>3'13〞</t>
  </si>
  <si>
    <t>4'031〞</t>
  </si>
  <si>
    <t>4'08〞</t>
  </si>
  <si>
    <t>3'17〞</t>
  </si>
  <si>
    <t>3'12〞</t>
  </si>
  <si>
    <t>4'081〞</t>
  </si>
  <si>
    <t>4'13〞</t>
  </si>
  <si>
    <t>3'21〞</t>
  </si>
  <si>
    <t>4'131〞</t>
  </si>
  <si>
    <t>4'18〞</t>
  </si>
  <si>
    <t>10'23〞</t>
  </si>
  <si>
    <t>10'19〞</t>
  </si>
  <si>
    <t>4'181〞</t>
  </si>
  <si>
    <t>4'23〞</t>
  </si>
  <si>
    <t>4'231〞</t>
  </si>
  <si>
    <t>4'28〞</t>
  </si>
  <si>
    <t>4'281〞</t>
  </si>
  <si>
    <t>4'33〞</t>
  </si>
  <si>
    <t>4'331〞</t>
  </si>
  <si>
    <t>4'38〞</t>
  </si>
  <si>
    <t>4'381〞</t>
  </si>
  <si>
    <t>4'48〞</t>
  </si>
  <si>
    <t>4'481〞</t>
  </si>
  <si>
    <t>4'58〞</t>
  </si>
  <si>
    <t>4'581〞</t>
  </si>
  <si>
    <t>5'40〞</t>
  </si>
  <si>
    <t>5'08〞</t>
  </si>
  <si>
    <t>5'401〞</t>
  </si>
  <si>
    <t>5'081〞</t>
  </si>
  <si>
    <t>6'00〞</t>
  </si>
  <si>
    <t>5'18〞</t>
  </si>
  <si>
    <t>6'001〞</t>
  </si>
  <si>
    <t>5'181〞</t>
  </si>
  <si>
    <t>6'20〞</t>
  </si>
  <si>
    <t>5'28〞</t>
  </si>
  <si>
    <t>6'201〞</t>
  </si>
  <si>
    <t>5'281〞</t>
  </si>
  <si>
    <t>10'22〞</t>
  </si>
  <si>
    <t>10'30〞</t>
  </si>
  <si>
    <t>高三年级</t>
  </si>
  <si>
    <t>1'17〞</t>
  </si>
  <si>
    <t>1'16〞</t>
  </si>
  <si>
    <t>1'44〞</t>
  </si>
  <si>
    <t>1'29〞</t>
  </si>
  <si>
    <t>2'30〞</t>
  </si>
  <si>
    <t>3'201〞</t>
  </si>
  <si>
    <t>2'46〞</t>
  </si>
  <si>
    <t>2'31〞</t>
  </si>
  <si>
    <t>3'261〞</t>
  </si>
  <si>
    <t>2'36〞</t>
  </si>
  <si>
    <t>3'32〞</t>
  </si>
  <si>
    <t>3'321〞</t>
  </si>
  <si>
    <t>2'41〞</t>
  </si>
  <si>
    <t>3'37〞</t>
  </si>
  <si>
    <t>3'39〞</t>
  </si>
  <si>
    <t>3'371〞</t>
  </si>
  <si>
    <t>3'391〞</t>
  </si>
  <si>
    <t>3'45〞</t>
  </si>
  <si>
    <t>3'46〞</t>
  </si>
  <si>
    <t>3'451〞</t>
  </si>
  <si>
    <t>3'461〞</t>
  </si>
  <si>
    <t>3'51〞</t>
  </si>
  <si>
    <t>3'511〞</t>
  </si>
  <si>
    <t>3'56〞</t>
  </si>
  <si>
    <t>3'561〞</t>
  </si>
  <si>
    <t>4'01〞</t>
  </si>
  <si>
    <t>4'011〞</t>
  </si>
  <si>
    <t>4'06〞</t>
  </si>
  <si>
    <t>4'061〞</t>
  </si>
  <si>
    <t>4'11〞</t>
  </si>
  <si>
    <t>3'16〞</t>
  </si>
  <si>
    <t>4'111〞</t>
  </si>
  <si>
    <t>4'16〞</t>
  </si>
  <si>
    <t>10'18〞</t>
  </si>
  <si>
    <t>10'17〞</t>
  </si>
  <si>
    <t>4'161〞</t>
  </si>
  <si>
    <t>4'21〞</t>
  </si>
  <si>
    <t>4'211〞</t>
  </si>
  <si>
    <t>4'26〞</t>
  </si>
  <si>
    <t>4'261〞</t>
  </si>
  <si>
    <t>4'31〞</t>
  </si>
  <si>
    <t>4'311〞</t>
  </si>
  <si>
    <t>4'36〞</t>
  </si>
  <si>
    <t>4'361〞</t>
  </si>
  <si>
    <t>4'55〞</t>
  </si>
  <si>
    <t>4'46〞</t>
  </si>
  <si>
    <t>4'551〞</t>
  </si>
  <si>
    <t>4'461〞</t>
  </si>
  <si>
    <t>5'15〞</t>
  </si>
  <si>
    <t>4'56〞</t>
  </si>
  <si>
    <t>5'151〞</t>
  </si>
  <si>
    <t>4'561〞</t>
  </si>
  <si>
    <t>5'35〞</t>
  </si>
  <si>
    <t>5'06〞</t>
  </si>
  <si>
    <t>5'351〞</t>
  </si>
  <si>
    <t>5'061〞</t>
  </si>
  <si>
    <t>5'55〞</t>
  </si>
  <si>
    <t>5'16〞</t>
  </si>
  <si>
    <t>5'551〞</t>
  </si>
  <si>
    <t>5'161〞</t>
  </si>
  <si>
    <t>6'15〞</t>
  </si>
  <si>
    <t>5'26〞</t>
  </si>
  <si>
    <t>6'151〞</t>
  </si>
  <si>
    <t>5'261〞</t>
  </si>
  <si>
    <t>《国家学生体质健康标准》积分计算表（高一年级）</t>
    <phoneticPr fontId="12" type="noConversion"/>
  </si>
  <si>
    <r>
      <rPr>
        <sz val="10"/>
        <rFont val="宋体"/>
        <charset val="134"/>
      </rPr>
      <t>性别</t>
    </r>
  </si>
  <si>
    <t>及格</t>
    <phoneticPr fontId="14" type="noConversion"/>
  </si>
  <si>
    <t>正常</t>
    <phoneticPr fontId="12" type="noConversion"/>
  </si>
  <si>
    <t>良好</t>
    <phoneticPr fontId="12" type="noConversion"/>
  </si>
  <si>
    <t>及格</t>
    <phoneticPr fontId="12" type="noConversion"/>
  </si>
  <si>
    <t>优秀</t>
    <phoneticPr fontId="12" type="noConversion"/>
  </si>
  <si>
    <t>4'17"</t>
  </si>
  <si>
    <t>4'17"</t>
    <phoneticPr fontId="12" type="noConversion"/>
  </si>
  <si>
    <t>24级1班</t>
    <phoneticPr fontId="12" type="noConversion"/>
  </si>
  <si>
    <t>陈诺言</t>
    <phoneticPr fontId="12" type="noConversion"/>
  </si>
  <si>
    <t>女</t>
    <phoneticPr fontId="12" type="noConversion"/>
  </si>
  <si>
    <t>4'30"</t>
  </si>
  <si>
    <t>4'30"</t>
    <phoneticPr fontId="12" type="noConversion"/>
  </si>
  <si>
    <t>陈诗语</t>
    <phoneticPr fontId="12" type="noConversion"/>
  </si>
  <si>
    <t>超重</t>
    <phoneticPr fontId="12" type="noConversion"/>
  </si>
  <si>
    <t>不及格</t>
    <phoneticPr fontId="12" type="noConversion"/>
  </si>
  <si>
    <t>5'03"</t>
  </si>
  <si>
    <t>5'03"</t>
    <phoneticPr fontId="12" type="noConversion"/>
  </si>
  <si>
    <t>陈思璇</t>
    <phoneticPr fontId="12" type="noConversion"/>
  </si>
  <si>
    <t>4'45"</t>
  </si>
  <si>
    <t>4'45"</t>
    <phoneticPr fontId="12" type="noConversion"/>
  </si>
  <si>
    <t>陈雅鑫</t>
    <phoneticPr fontId="12" type="noConversion"/>
  </si>
  <si>
    <t>4'42"</t>
  </si>
  <si>
    <t>4'42"</t>
    <phoneticPr fontId="12" type="noConversion"/>
  </si>
  <si>
    <t>陈盈</t>
    <phoneticPr fontId="12" type="noConversion"/>
  </si>
  <si>
    <t>4'24"</t>
  </si>
  <si>
    <t>4'24"</t>
    <phoneticPr fontId="12" type="noConversion"/>
  </si>
  <si>
    <t>陈子言</t>
    <phoneticPr fontId="12" type="noConversion"/>
  </si>
  <si>
    <t>3'32"</t>
  </si>
  <si>
    <t>3'32"</t>
    <phoneticPr fontId="12" type="noConversion"/>
  </si>
  <si>
    <t>程富琳</t>
    <phoneticPr fontId="12" type="noConversion"/>
  </si>
  <si>
    <t>5'13"</t>
  </si>
  <si>
    <t>5'13"</t>
    <phoneticPr fontId="12" type="noConversion"/>
  </si>
  <si>
    <t>董佳雯</t>
    <phoneticPr fontId="12" type="noConversion"/>
  </si>
  <si>
    <t>4'19"</t>
  </si>
  <si>
    <t>4'19"</t>
    <phoneticPr fontId="12" type="noConversion"/>
  </si>
  <si>
    <t>房雨珊</t>
    <phoneticPr fontId="12" type="noConversion"/>
  </si>
  <si>
    <t>肥胖</t>
    <phoneticPr fontId="12" type="noConversion"/>
  </si>
  <si>
    <t>5'19"</t>
  </si>
  <si>
    <t>5'19"</t>
    <phoneticPr fontId="12" type="noConversion"/>
  </si>
  <si>
    <t>韩雨彤</t>
    <phoneticPr fontId="12" type="noConversion"/>
  </si>
  <si>
    <t>5'29"</t>
    <phoneticPr fontId="12" type="noConversion"/>
  </si>
  <si>
    <t>韩镇徽</t>
    <phoneticPr fontId="12" type="noConversion"/>
  </si>
  <si>
    <t>4'33"</t>
  </si>
  <si>
    <t>4'33"</t>
    <phoneticPr fontId="12" type="noConversion"/>
  </si>
  <si>
    <t>胡玲嘉</t>
    <phoneticPr fontId="12" type="noConversion"/>
  </si>
  <si>
    <t>3'45"</t>
  </si>
  <si>
    <t>3'45"</t>
    <phoneticPr fontId="12" type="noConversion"/>
  </si>
  <si>
    <t>孔之阅</t>
    <phoneticPr fontId="12" type="noConversion"/>
  </si>
  <si>
    <t>孟蓉</t>
    <phoneticPr fontId="12" type="noConversion"/>
  </si>
  <si>
    <t>4'11"</t>
  </si>
  <si>
    <t>4'11"</t>
    <phoneticPr fontId="12" type="noConversion"/>
  </si>
  <si>
    <t>钱锦乐</t>
    <phoneticPr fontId="12" type="noConversion"/>
  </si>
  <si>
    <t>5'06"</t>
    <phoneticPr fontId="12" type="noConversion"/>
  </si>
  <si>
    <t>任沅婕</t>
    <phoneticPr fontId="12" type="noConversion"/>
  </si>
  <si>
    <t>5'08"</t>
  </si>
  <si>
    <t>5'08"</t>
    <phoneticPr fontId="12" type="noConversion"/>
  </si>
  <si>
    <t>谈馨璐</t>
    <phoneticPr fontId="12" type="noConversion"/>
  </si>
  <si>
    <t>4'23"</t>
  </si>
  <si>
    <t>4'23"</t>
    <phoneticPr fontId="12" type="noConversion"/>
  </si>
  <si>
    <t>唐弋雯</t>
    <phoneticPr fontId="12" type="noConversion"/>
  </si>
  <si>
    <t>4'18"</t>
  </si>
  <si>
    <t>4'18"</t>
    <phoneticPr fontId="12" type="noConversion"/>
  </si>
  <si>
    <t>王家怡</t>
    <phoneticPr fontId="12" type="noConversion"/>
  </si>
  <si>
    <t>5'04"</t>
  </si>
  <si>
    <t>5'04"</t>
    <phoneticPr fontId="12" type="noConversion"/>
  </si>
  <si>
    <t>王煜琪</t>
    <phoneticPr fontId="12" type="noConversion"/>
  </si>
  <si>
    <t>低体重</t>
    <phoneticPr fontId="12" type="noConversion"/>
  </si>
  <si>
    <t>5'12"</t>
  </si>
  <si>
    <t>5'12"</t>
    <phoneticPr fontId="12" type="noConversion"/>
  </si>
  <si>
    <t>王子晗</t>
    <phoneticPr fontId="12" type="noConversion"/>
  </si>
  <si>
    <t>王子涵</t>
    <phoneticPr fontId="12" type="noConversion"/>
  </si>
  <si>
    <t>王紫涵</t>
    <phoneticPr fontId="12" type="noConversion"/>
  </si>
  <si>
    <t>6'04"</t>
    <phoneticPr fontId="12" type="noConversion"/>
  </si>
  <si>
    <t>吴宛蓉</t>
    <phoneticPr fontId="12" type="noConversion"/>
  </si>
  <si>
    <t>5'11"</t>
  </si>
  <si>
    <t>5'11"</t>
    <phoneticPr fontId="12" type="noConversion"/>
  </si>
  <si>
    <t>谢雨晴</t>
    <phoneticPr fontId="12" type="noConversion"/>
  </si>
  <si>
    <t>5'16"</t>
    <phoneticPr fontId="12" type="noConversion"/>
  </si>
  <si>
    <t>姚涵彧</t>
    <phoneticPr fontId="12" type="noConversion"/>
  </si>
  <si>
    <t>4'27"</t>
  </si>
  <si>
    <t>4'27"</t>
    <phoneticPr fontId="12" type="noConversion"/>
  </si>
  <si>
    <t>殷天瑜</t>
    <phoneticPr fontId="12" type="noConversion"/>
  </si>
  <si>
    <t>周馨怡</t>
    <phoneticPr fontId="12" type="noConversion"/>
  </si>
  <si>
    <t>5'26"</t>
    <phoneticPr fontId="12" type="noConversion"/>
  </si>
  <si>
    <t>周雨萱</t>
    <phoneticPr fontId="12" type="noConversion"/>
  </si>
  <si>
    <t>朱昊文</t>
    <phoneticPr fontId="12" type="noConversion"/>
  </si>
  <si>
    <t>4'43"</t>
  </si>
  <si>
    <t>4'43"</t>
    <phoneticPr fontId="12" type="noConversion"/>
  </si>
  <si>
    <t>朱婉婷</t>
    <phoneticPr fontId="12" type="noConversion"/>
  </si>
  <si>
    <t>4'10"</t>
  </si>
  <si>
    <t>4'10"</t>
    <phoneticPr fontId="12" type="noConversion"/>
  </si>
  <si>
    <t>汪心怡</t>
    <phoneticPr fontId="12" type="noConversion"/>
  </si>
  <si>
    <t>416"</t>
    <phoneticPr fontId="12" type="noConversion"/>
  </si>
  <si>
    <t>刁语微</t>
    <phoneticPr fontId="12" type="noConversion"/>
  </si>
  <si>
    <t>5'43"</t>
  </si>
  <si>
    <t>5'43"</t>
    <phoneticPr fontId="12" type="noConversion"/>
  </si>
  <si>
    <t>卜宇翔</t>
    <phoneticPr fontId="12" type="noConversion"/>
  </si>
  <si>
    <t>男</t>
    <phoneticPr fontId="12" type="noConversion"/>
  </si>
  <si>
    <t>4'28"</t>
  </si>
  <si>
    <t>4'28"</t>
    <phoneticPr fontId="12" type="noConversion"/>
  </si>
  <si>
    <t>陈恒轩</t>
    <phoneticPr fontId="12" type="noConversion"/>
  </si>
  <si>
    <t>5'23"</t>
    <phoneticPr fontId="12" type="noConversion"/>
  </si>
  <si>
    <t>陈君豪</t>
    <phoneticPr fontId="12" type="noConversion"/>
  </si>
  <si>
    <t>陈敏睿</t>
    <phoneticPr fontId="12" type="noConversion"/>
  </si>
  <si>
    <t>4'13"</t>
  </si>
  <si>
    <t>4'13"</t>
    <phoneticPr fontId="12" type="noConversion"/>
  </si>
  <si>
    <t>管彦哲</t>
    <phoneticPr fontId="12" type="noConversion"/>
  </si>
  <si>
    <t>5'05"</t>
    <phoneticPr fontId="12" type="noConversion"/>
  </si>
  <si>
    <t>郭栩铭</t>
    <phoneticPr fontId="12" type="noConversion"/>
  </si>
  <si>
    <t>4'21"</t>
  </si>
  <si>
    <t>4'21"</t>
    <phoneticPr fontId="12" type="noConversion"/>
  </si>
  <si>
    <t>黄晨昊</t>
    <phoneticPr fontId="12" type="noConversion"/>
  </si>
  <si>
    <t>4'55"</t>
  </si>
  <si>
    <t>4'55"</t>
    <phoneticPr fontId="12" type="noConversion"/>
  </si>
  <si>
    <t>黄一芙</t>
    <phoneticPr fontId="12" type="noConversion"/>
  </si>
  <si>
    <t>3'38"</t>
  </si>
  <si>
    <t>3'38"</t>
    <phoneticPr fontId="12" type="noConversion"/>
  </si>
  <si>
    <t>李宸锦</t>
    <phoneticPr fontId="12" type="noConversion"/>
  </si>
  <si>
    <t>4'04"</t>
  </si>
  <si>
    <t>4'04"</t>
    <phoneticPr fontId="12" type="noConversion"/>
  </si>
  <si>
    <t>秦诚</t>
    <phoneticPr fontId="12" type="noConversion"/>
  </si>
  <si>
    <t>5'00"</t>
  </si>
  <si>
    <t>5'00"</t>
    <phoneticPr fontId="12" type="noConversion"/>
  </si>
  <si>
    <t>王迪</t>
    <phoneticPr fontId="12" type="noConversion"/>
  </si>
  <si>
    <t>3'43"</t>
    <phoneticPr fontId="12" type="noConversion"/>
  </si>
  <si>
    <t>武书凯</t>
    <phoneticPr fontId="12" type="noConversion"/>
  </si>
  <si>
    <t>5'50"</t>
    <phoneticPr fontId="12" type="noConversion"/>
  </si>
  <si>
    <t>夏业程</t>
    <phoneticPr fontId="12" type="noConversion"/>
  </si>
  <si>
    <t>5'21"</t>
    <phoneticPr fontId="12" type="noConversion"/>
  </si>
  <si>
    <t>姚伽亮</t>
    <phoneticPr fontId="12" type="noConversion"/>
  </si>
  <si>
    <t>5'14"</t>
    <phoneticPr fontId="12" type="noConversion"/>
  </si>
  <si>
    <t>余浩然</t>
    <phoneticPr fontId="12" type="noConversion"/>
  </si>
  <si>
    <t>俞子浩</t>
    <phoneticPr fontId="12" type="noConversion"/>
  </si>
  <si>
    <t>5'41"</t>
    <phoneticPr fontId="12" type="noConversion"/>
  </si>
  <si>
    <t>张轩铭</t>
    <phoneticPr fontId="12" type="noConversion"/>
  </si>
  <si>
    <t>21级1班</t>
    <phoneticPr fontId="12" type="noConversion"/>
  </si>
  <si>
    <t>赵津北</t>
    <phoneticPr fontId="12" type="noConversion"/>
  </si>
  <si>
    <t>赵梓涵</t>
    <phoneticPr fontId="12" type="noConversion"/>
  </si>
  <si>
    <t>朱云龙</t>
    <phoneticPr fontId="12" type="noConversion"/>
  </si>
  <si>
    <t>汪辰轩</t>
    <phoneticPr fontId="12" type="noConversion"/>
  </si>
  <si>
    <t>4'01"</t>
  </si>
  <si>
    <t>4'01"</t>
    <phoneticPr fontId="12" type="noConversion"/>
  </si>
  <si>
    <t>24级2班</t>
    <phoneticPr fontId="12" type="noConversion"/>
  </si>
  <si>
    <t>曹夕玥</t>
    <phoneticPr fontId="12" type="noConversion"/>
  </si>
  <si>
    <t>陈嘉怡</t>
    <phoneticPr fontId="12" type="noConversion"/>
  </si>
  <si>
    <t>4'58"</t>
  </si>
  <si>
    <t>4'58"</t>
    <phoneticPr fontId="12" type="noConversion"/>
  </si>
  <si>
    <t>陈秋彤</t>
    <phoneticPr fontId="12" type="noConversion"/>
  </si>
  <si>
    <t>陈欣雨</t>
    <phoneticPr fontId="12" type="noConversion"/>
  </si>
  <si>
    <t>陈雨馨</t>
    <phoneticPr fontId="12" type="noConversion"/>
  </si>
  <si>
    <t>陈梓涵</t>
    <phoneticPr fontId="12" type="noConversion"/>
  </si>
  <si>
    <t>4'39"</t>
  </si>
  <si>
    <t>4'39"</t>
    <phoneticPr fontId="12" type="noConversion"/>
  </si>
  <si>
    <t>顾梦琪</t>
    <phoneticPr fontId="12" type="noConversion"/>
  </si>
  <si>
    <t>4'40"</t>
  </si>
  <si>
    <t>4'40"</t>
    <phoneticPr fontId="12" type="noConversion"/>
  </si>
  <si>
    <t>顾诗宜</t>
    <phoneticPr fontId="12" type="noConversion"/>
  </si>
  <si>
    <t>顾兴韵</t>
    <phoneticPr fontId="12" type="noConversion"/>
  </si>
  <si>
    <t>3'49"</t>
  </si>
  <si>
    <t>3'49"</t>
    <phoneticPr fontId="12" type="noConversion"/>
  </si>
  <si>
    <t>黄凤</t>
    <phoneticPr fontId="12" type="noConversion"/>
  </si>
  <si>
    <t>姜久旭</t>
    <phoneticPr fontId="12" type="noConversion"/>
  </si>
  <si>
    <t>荆旭</t>
    <phoneticPr fontId="12" type="noConversion"/>
  </si>
  <si>
    <t>李栩妍</t>
    <phoneticPr fontId="12" type="noConversion"/>
  </si>
  <si>
    <t>5'07"</t>
  </si>
  <si>
    <t>5'07"</t>
    <phoneticPr fontId="12" type="noConversion"/>
  </si>
  <si>
    <t>林芯蕾</t>
    <phoneticPr fontId="12" type="noConversion"/>
  </si>
  <si>
    <t>刘绮梦</t>
    <phoneticPr fontId="12" type="noConversion"/>
  </si>
  <si>
    <t>4'41"</t>
  </si>
  <si>
    <t>4'41"</t>
    <phoneticPr fontId="12" type="noConversion"/>
  </si>
  <si>
    <t>刘思甜</t>
    <phoneticPr fontId="12" type="noConversion"/>
  </si>
  <si>
    <t>刘童童</t>
    <phoneticPr fontId="12" type="noConversion"/>
  </si>
  <si>
    <t>4'02"</t>
  </si>
  <si>
    <t>4'02"</t>
    <phoneticPr fontId="12" type="noConversion"/>
  </si>
  <si>
    <t>钱思潼</t>
    <phoneticPr fontId="12" type="noConversion"/>
  </si>
  <si>
    <t>沈昕妍</t>
    <phoneticPr fontId="12" type="noConversion"/>
  </si>
  <si>
    <t>王可馨</t>
    <phoneticPr fontId="12" type="noConversion"/>
  </si>
  <si>
    <t>4'49"</t>
  </si>
  <si>
    <t>4'49"</t>
    <phoneticPr fontId="12" type="noConversion"/>
  </si>
  <si>
    <t>王欣雨</t>
    <phoneticPr fontId="12" type="noConversion"/>
  </si>
  <si>
    <t>徐淑瑞</t>
    <phoneticPr fontId="12" type="noConversion"/>
  </si>
  <si>
    <t>严思婷</t>
    <phoneticPr fontId="12" type="noConversion"/>
  </si>
  <si>
    <t>姚娜</t>
    <phoneticPr fontId="12" type="noConversion"/>
  </si>
  <si>
    <t>于紫涵</t>
    <phoneticPr fontId="12" type="noConversion"/>
  </si>
  <si>
    <t>4'34"</t>
  </si>
  <si>
    <t>4'34"</t>
    <phoneticPr fontId="12" type="noConversion"/>
  </si>
  <si>
    <t>仲娅茹</t>
    <phoneticPr fontId="12" type="noConversion"/>
  </si>
  <si>
    <t>周思琪</t>
    <phoneticPr fontId="12" type="noConversion"/>
  </si>
  <si>
    <t>常雨泽</t>
    <phoneticPr fontId="12" type="noConversion"/>
  </si>
  <si>
    <t>陈嘉钰</t>
    <phoneticPr fontId="12" type="noConversion"/>
  </si>
  <si>
    <t>崔宇轩</t>
    <phoneticPr fontId="12" type="noConversion"/>
  </si>
  <si>
    <t>4'14"</t>
  </si>
  <si>
    <t>4'14"</t>
    <phoneticPr fontId="12" type="noConversion"/>
  </si>
  <si>
    <t>邓恩骐</t>
    <phoneticPr fontId="12" type="noConversion"/>
  </si>
  <si>
    <t>3'55"</t>
  </si>
  <si>
    <t>3'55"</t>
    <phoneticPr fontId="12" type="noConversion"/>
  </si>
  <si>
    <t>董浩然</t>
    <phoneticPr fontId="12" type="noConversion"/>
  </si>
  <si>
    <t>范傲天</t>
    <phoneticPr fontId="12" type="noConversion"/>
  </si>
  <si>
    <t>姜胜杰</t>
    <phoneticPr fontId="12" type="noConversion"/>
  </si>
  <si>
    <t>4'32"</t>
  </si>
  <si>
    <t>4'32"</t>
    <phoneticPr fontId="12" type="noConversion"/>
  </si>
  <si>
    <t>蒋汝晨</t>
    <phoneticPr fontId="12" type="noConversion"/>
  </si>
  <si>
    <t>焦昱菂</t>
    <phoneticPr fontId="12" type="noConversion"/>
  </si>
  <si>
    <t>梅少军</t>
    <phoneticPr fontId="12" type="noConversion"/>
  </si>
  <si>
    <t>闵永琦</t>
    <phoneticPr fontId="12" type="noConversion"/>
  </si>
  <si>
    <t>3'54"</t>
  </si>
  <si>
    <t>3'54"</t>
    <phoneticPr fontId="12" type="noConversion"/>
  </si>
  <si>
    <t>孙瑜亮</t>
    <phoneticPr fontId="12" type="noConversion"/>
  </si>
  <si>
    <t>王奥通</t>
    <phoneticPr fontId="12" type="noConversion"/>
  </si>
  <si>
    <t>王博文</t>
    <phoneticPr fontId="12" type="noConversion"/>
  </si>
  <si>
    <t>王涛</t>
    <phoneticPr fontId="12" type="noConversion"/>
  </si>
  <si>
    <t>3'44"</t>
  </si>
  <si>
    <t>3'44"</t>
    <phoneticPr fontId="12" type="noConversion"/>
  </si>
  <si>
    <t>闫兴旭</t>
    <phoneticPr fontId="12" type="noConversion"/>
  </si>
  <si>
    <t>4'51"</t>
    <phoneticPr fontId="12" type="noConversion"/>
  </si>
  <si>
    <t>姚竣腾</t>
    <phoneticPr fontId="12" type="noConversion"/>
  </si>
  <si>
    <t>3'58"</t>
  </si>
  <si>
    <t>3'58"</t>
    <phoneticPr fontId="12" type="noConversion"/>
  </si>
  <si>
    <t>张陶林</t>
    <phoneticPr fontId="12" type="noConversion"/>
  </si>
  <si>
    <t>4'46"</t>
  </si>
  <si>
    <t>4'46"</t>
    <phoneticPr fontId="12" type="noConversion"/>
  </si>
  <si>
    <t>张澤鹏</t>
    <phoneticPr fontId="12" type="noConversion"/>
  </si>
  <si>
    <t>周嘉诚</t>
    <phoneticPr fontId="12" type="noConversion"/>
  </si>
  <si>
    <t>5'02"</t>
  </si>
  <si>
    <t>5'02"</t>
    <phoneticPr fontId="12" type="noConversion"/>
  </si>
  <si>
    <t>朱俊戎</t>
    <phoneticPr fontId="12" type="noConversion"/>
  </si>
  <si>
    <t>3'57"</t>
  </si>
  <si>
    <t>3'57"</t>
    <phoneticPr fontId="12" type="noConversion"/>
  </si>
  <si>
    <t>朱星举</t>
    <phoneticPr fontId="12" type="noConversion"/>
  </si>
  <si>
    <t>朱子超</t>
    <phoneticPr fontId="12" type="noConversion"/>
  </si>
  <si>
    <t>孔今辰</t>
    <phoneticPr fontId="12" type="noConversion"/>
  </si>
  <si>
    <t>4'53"</t>
  </si>
  <si>
    <t>4'53"</t>
    <phoneticPr fontId="12" type="noConversion"/>
  </si>
  <si>
    <t>徐明祺</t>
    <phoneticPr fontId="12" type="noConversion"/>
  </si>
  <si>
    <t>陆思程</t>
    <phoneticPr fontId="12" type="noConversion"/>
  </si>
  <si>
    <t>4'05"</t>
  </si>
  <si>
    <t>4'05"</t>
    <phoneticPr fontId="12" type="noConversion"/>
  </si>
  <si>
    <t>24级3班</t>
    <phoneticPr fontId="12" type="noConversion"/>
  </si>
  <si>
    <t>陈宇晴</t>
    <phoneticPr fontId="12" type="noConversion"/>
  </si>
  <si>
    <t>5'18"</t>
  </si>
  <si>
    <t>5'18"</t>
    <phoneticPr fontId="12" type="noConversion"/>
  </si>
  <si>
    <t>丁妤菲</t>
    <phoneticPr fontId="12" type="noConversion"/>
  </si>
  <si>
    <t>5'37"</t>
    <phoneticPr fontId="12" type="noConversion"/>
  </si>
  <si>
    <t>房星言</t>
    <phoneticPr fontId="12" type="noConversion"/>
  </si>
  <si>
    <t>5'44"</t>
    <phoneticPr fontId="12" type="noConversion"/>
  </si>
  <si>
    <t>龚晨希</t>
    <phoneticPr fontId="12" type="noConversion"/>
  </si>
  <si>
    <t>韩思宇</t>
    <phoneticPr fontId="12" type="noConversion"/>
  </si>
  <si>
    <t>4'43</t>
    <phoneticPr fontId="12" type="noConversion"/>
  </si>
  <si>
    <t>何丁桦</t>
    <phoneticPr fontId="12" type="noConversion"/>
  </si>
  <si>
    <t>6'25"</t>
    <phoneticPr fontId="12" type="noConversion"/>
  </si>
  <si>
    <t>洪雨馨</t>
    <phoneticPr fontId="12" type="noConversion"/>
  </si>
  <si>
    <t>胡月</t>
    <phoneticPr fontId="12" type="noConversion"/>
  </si>
  <si>
    <t>罗钰燃</t>
    <phoneticPr fontId="12" type="noConversion"/>
  </si>
  <si>
    <t>舒欣</t>
    <phoneticPr fontId="12" type="noConversion"/>
  </si>
  <si>
    <t>宋安然</t>
    <phoneticPr fontId="12" type="noConversion"/>
  </si>
  <si>
    <t>5'20"</t>
  </si>
  <si>
    <t>5'20"</t>
    <phoneticPr fontId="12" type="noConversion"/>
  </si>
  <si>
    <t>孙慕菡</t>
    <phoneticPr fontId="12" type="noConversion"/>
  </si>
  <si>
    <t>5'33"</t>
    <phoneticPr fontId="12" type="noConversion"/>
  </si>
  <si>
    <t>孙雨馨</t>
    <phoneticPr fontId="12" type="noConversion"/>
  </si>
  <si>
    <t>汤博嘉</t>
    <phoneticPr fontId="12" type="noConversion"/>
  </si>
  <si>
    <t>4'59"</t>
  </si>
  <si>
    <t>4'59"</t>
    <phoneticPr fontId="12" type="noConversion"/>
  </si>
  <si>
    <t>陶新怡</t>
    <phoneticPr fontId="12" type="noConversion"/>
  </si>
  <si>
    <t>5'27"</t>
  </si>
  <si>
    <t>5'27"</t>
    <phoneticPr fontId="12" type="noConversion"/>
  </si>
  <si>
    <t>吴金果</t>
    <phoneticPr fontId="12" type="noConversion"/>
  </si>
  <si>
    <t>徐依依</t>
    <phoneticPr fontId="12" type="noConversion"/>
  </si>
  <si>
    <t>5'48"</t>
    <phoneticPr fontId="12" type="noConversion"/>
  </si>
  <si>
    <t>尤紫妍</t>
    <phoneticPr fontId="12" type="noConversion"/>
  </si>
  <si>
    <t>张慧琪</t>
    <phoneticPr fontId="12" type="noConversion"/>
  </si>
  <si>
    <t>5'56"</t>
    <phoneticPr fontId="12" type="noConversion"/>
  </si>
  <si>
    <t>张静怡</t>
    <phoneticPr fontId="12" type="noConversion"/>
  </si>
  <si>
    <t>5'22"</t>
    <phoneticPr fontId="12" type="noConversion"/>
  </si>
  <si>
    <t>张天瑜</t>
    <phoneticPr fontId="12" type="noConversion"/>
  </si>
  <si>
    <t>赵翎君</t>
    <phoneticPr fontId="12" type="noConversion"/>
  </si>
  <si>
    <t>赵桢</t>
    <phoneticPr fontId="12" type="noConversion"/>
  </si>
  <si>
    <t>5'10"</t>
  </si>
  <si>
    <t>5'10"</t>
    <phoneticPr fontId="12" type="noConversion"/>
  </si>
  <si>
    <t>周雨洁</t>
    <phoneticPr fontId="12" type="noConversion"/>
  </si>
  <si>
    <t>朱贝贝</t>
    <phoneticPr fontId="12" type="noConversion"/>
  </si>
  <si>
    <t>5'09"</t>
  </si>
  <si>
    <t>5'09"</t>
    <phoneticPr fontId="12" type="noConversion"/>
  </si>
  <si>
    <t>仇泽群</t>
    <phoneticPr fontId="12" type="noConversion"/>
  </si>
  <si>
    <t>3'56"</t>
  </si>
  <si>
    <t>3'56"</t>
    <phoneticPr fontId="12" type="noConversion"/>
  </si>
  <si>
    <t>丁诚</t>
    <phoneticPr fontId="12" type="noConversion"/>
  </si>
  <si>
    <t>丁凯乐</t>
    <phoneticPr fontId="12" type="noConversion"/>
  </si>
  <si>
    <t>4'22"</t>
  </si>
  <si>
    <t>4'22"</t>
    <phoneticPr fontId="12" type="noConversion"/>
  </si>
  <si>
    <t>封烨</t>
    <phoneticPr fontId="12" type="noConversion"/>
  </si>
  <si>
    <t>5'49"</t>
    <phoneticPr fontId="12" type="noConversion"/>
  </si>
  <si>
    <t>高涵</t>
    <phoneticPr fontId="12" type="noConversion"/>
  </si>
  <si>
    <t>4'00"</t>
  </si>
  <si>
    <t>4'00"</t>
    <phoneticPr fontId="12" type="noConversion"/>
  </si>
  <si>
    <t>吉星任</t>
    <phoneticPr fontId="12" type="noConversion"/>
  </si>
  <si>
    <t>4'35"</t>
  </si>
  <si>
    <t>4'35"</t>
    <phoneticPr fontId="12" type="noConversion"/>
  </si>
  <si>
    <t>李浩然</t>
    <phoneticPr fontId="12" type="noConversion"/>
  </si>
  <si>
    <t>李昕宇</t>
    <phoneticPr fontId="12" type="noConversion"/>
  </si>
  <si>
    <t>马牧野</t>
    <phoneticPr fontId="12" type="noConversion"/>
  </si>
  <si>
    <t>3'33"</t>
  </si>
  <si>
    <t>3'33"</t>
    <phoneticPr fontId="12" type="noConversion"/>
  </si>
  <si>
    <t>毛彦舒</t>
    <phoneticPr fontId="12" type="noConversion"/>
  </si>
  <si>
    <t>钱思翰</t>
    <phoneticPr fontId="12" type="noConversion"/>
  </si>
  <si>
    <t>4'16"</t>
  </si>
  <si>
    <t>4'16"</t>
    <phoneticPr fontId="12" type="noConversion"/>
  </si>
  <si>
    <t>邵严</t>
    <phoneticPr fontId="12" type="noConversion"/>
  </si>
  <si>
    <t>唐正程</t>
    <phoneticPr fontId="12" type="noConversion"/>
  </si>
  <si>
    <t>王天翔</t>
    <phoneticPr fontId="12" type="noConversion"/>
  </si>
  <si>
    <t>徐伯钧</t>
    <phoneticPr fontId="12" type="noConversion"/>
  </si>
  <si>
    <t>薛劲莘</t>
    <phoneticPr fontId="12" type="noConversion"/>
  </si>
  <si>
    <t>4'12"</t>
  </si>
  <si>
    <t>4'12"</t>
    <phoneticPr fontId="12" type="noConversion"/>
  </si>
  <si>
    <t>薛章金</t>
    <phoneticPr fontId="12" type="noConversion"/>
  </si>
  <si>
    <t>姚文翔</t>
    <phoneticPr fontId="12" type="noConversion"/>
  </si>
  <si>
    <t>殷天佑</t>
    <phoneticPr fontId="12" type="noConversion"/>
  </si>
  <si>
    <t>张炜宸</t>
    <phoneticPr fontId="12" type="noConversion"/>
  </si>
  <si>
    <t>4'03"</t>
  </si>
  <si>
    <t>4'03"</t>
    <phoneticPr fontId="12" type="noConversion"/>
  </si>
  <si>
    <t>张之</t>
    <phoneticPr fontId="12" type="noConversion"/>
  </si>
  <si>
    <t>周浩宇</t>
    <phoneticPr fontId="12" type="noConversion"/>
  </si>
  <si>
    <t>5'28"</t>
    <phoneticPr fontId="12" type="noConversion"/>
  </si>
  <si>
    <t>朱宇涵</t>
    <phoneticPr fontId="12" type="noConversion"/>
  </si>
  <si>
    <t>朱子越</t>
    <phoneticPr fontId="12" type="noConversion"/>
  </si>
  <si>
    <t>5'17"</t>
    <phoneticPr fontId="12" type="noConversion"/>
  </si>
  <si>
    <t>刘瑀宸</t>
    <phoneticPr fontId="12" type="noConversion"/>
  </si>
  <si>
    <t>5'32"</t>
    <phoneticPr fontId="12" type="noConversion"/>
  </si>
  <si>
    <t>束昀松</t>
    <phoneticPr fontId="12" type="noConversion"/>
  </si>
  <si>
    <t>王雨辰</t>
    <phoneticPr fontId="12" type="noConversion"/>
  </si>
  <si>
    <t>24级4班</t>
    <phoneticPr fontId="12" type="noConversion"/>
  </si>
  <si>
    <t>卞果</t>
    <phoneticPr fontId="12" type="noConversion"/>
  </si>
  <si>
    <t>陈蕾凝</t>
    <phoneticPr fontId="12" type="noConversion"/>
  </si>
  <si>
    <t>4'20"</t>
  </si>
  <si>
    <t>4'20"</t>
    <phoneticPr fontId="12" type="noConversion"/>
  </si>
  <si>
    <t>陈礼钰</t>
    <phoneticPr fontId="12" type="noConversion"/>
  </si>
  <si>
    <t>5'15"</t>
  </si>
  <si>
    <t>5'15"</t>
    <phoneticPr fontId="12" type="noConversion"/>
  </si>
  <si>
    <t>陈欣怡</t>
    <phoneticPr fontId="12" type="noConversion"/>
  </si>
  <si>
    <t>刁洲雅</t>
    <phoneticPr fontId="12" type="noConversion"/>
  </si>
  <si>
    <t>董羽卿</t>
    <phoneticPr fontId="12" type="noConversion"/>
  </si>
  <si>
    <t>杭子萌</t>
    <phoneticPr fontId="12" type="noConversion"/>
  </si>
  <si>
    <t>郝子涵</t>
    <phoneticPr fontId="12" type="noConversion"/>
  </si>
  <si>
    <t>李婕溪</t>
    <phoneticPr fontId="12" type="noConversion"/>
  </si>
  <si>
    <t>廖梓欣</t>
    <phoneticPr fontId="12" type="noConversion"/>
  </si>
  <si>
    <t>刘念慈</t>
    <phoneticPr fontId="12" type="noConversion"/>
  </si>
  <si>
    <t>沈灿</t>
    <phoneticPr fontId="12" type="noConversion"/>
  </si>
  <si>
    <t>帅筱彤</t>
    <phoneticPr fontId="12" type="noConversion"/>
  </si>
  <si>
    <t>孙憬心</t>
    <phoneticPr fontId="12" type="noConversion"/>
  </si>
  <si>
    <t>唐欣妍</t>
    <phoneticPr fontId="12" type="noConversion"/>
  </si>
  <si>
    <t>王鑫瑶</t>
    <phoneticPr fontId="12" type="noConversion"/>
  </si>
  <si>
    <t>王子欣</t>
    <phoneticPr fontId="12" type="noConversion"/>
  </si>
  <si>
    <t>吴兰馨</t>
    <phoneticPr fontId="12" type="noConversion"/>
  </si>
  <si>
    <t>4'07"</t>
  </si>
  <si>
    <t>4'07"</t>
    <phoneticPr fontId="12" type="noConversion"/>
  </si>
  <si>
    <t>徐哲雅</t>
    <phoneticPr fontId="12" type="noConversion"/>
  </si>
  <si>
    <t>严文静</t>
    <phoneticPr fontId="12" type="noConversion"/>
  </si>
  <si>
    <t>张钰琪</t>
    <phoneticPr fontId="12" type="noConversion"/>
  </si>
  <si>
    <t>刘乙卉</t>
    <phoneticPr fontId="12" type="noConversion"/>
  </si>
  <si>
    <t>步梓羽</t>
    <phoneticPr fontId="12" type="noConversion"/>
  </si>
  <si>
    <t>曹林耀</t>
    <phoneticPr fontId="12" type="noConversion"/>
  </si>
  <si>
    <t>陈凯</t>
    <phoneticPr fontId="12" type="noConversion"/>
  </si>
  <si>
    <t>3'46"</t>
  </si>
  <si>
    <t>3'46"</t>
    <phoneticPr fontId="12" type="noConversion"/>
  </si>
  <si>
    <t>邓家誉</t>
    <phoneticPr fontId="12" type="noConversion"/>
  </si>
  <si>
    <t>4'54"</t>
  </si>
  <si>
    <t>4'54"</t>
    <phoneticPr fontId="12" type="noConversion"/>
  </si>
  <si>
    <t>高志鹏</t>
    <phoneticPr fontId="12" type="noConversion"/>
  </si>
  <si>
    <t>3'39"</t>
    <phoneticPr fontId="12" type="noConversion"/>
  </si>
  <si>
    <t>郭意祥</t>
    <phoneticPr fontId="12" type="noConversion"/>
  </si>
  <si>
    <t>4’54"</t>
    <phoneticPr fontId="12" type="noConversion"/>
  </si>
  <si>
    <t>黄程</t>
    <phoneticPr fontId="12" type="noConversion"/>
  </si>
  <si>
    <t>4'26"</t>
  </si>
  <si>
    <t>4'26"</t>
    <phoneticPr fontId="12" type="noConversion"/>
  </si>
  <si>
    <t>江彧摩</t>
    <phoneticPr fontId="12" type="noConversion"/>
  </si>
  <si>
    <t>4'29"</t>
  </si>
  <si>
    <t>4'29"</t>
    <phoneticPr fontId="12" type="noConversion"/>
  </si>
  <si>
    <t>梁品优</t>
    <phoneticPr fontId="12" type="noConversion"/>
  </si>
  <si>
    <t>刘富豪</t>
    <phoneticPr fontId="12" type="noConversion"/>
  </si>
  <si>
    <t>刘俊颉</t>
    <phoneticPr fontId="12" type="noConversion"/>
  </si>
  <si>
    <t>刘于波</t>
    <phoneticPr fontId="12" type="noConversion"/>
  </si>
  <si>
    <t>陆泽宇</t>
    <phoneticPr fontId="12" type="noConversion"/>
  </si>
  <si>
    <t>毛鑫</t>
    <phoneticPr fontId="12" type="noConversion"/>
  </si>
  <si>
    <t>石少峯</t>
    <phoneticPr fontId="12" type="noConversion"/>
  </si>
  <si>
    <t>孙宇博</t>
    <phoneticPr fontId="12" type="noConversion"/>
  </si>
  <si>
    <t>汤明浩</t>
    <phoneticPr fontId="12" type="noConversion"/>
  </si>
  <si>
    <t>汤昀亮</t>
    <phoneticPr fontId="12" type="noConversion"/>
  </si>
  <si>
    <t>涂羽辰</t>
    <phoneticPr fontId="12" type="noConversion"/>
  </si>
  <si>
    <t>3'50"</t>
  </si>
  <si>
    <t>3'50"</t>
    <phoneticPr fontId="12" type="noConversion"/>
  </si>
  <si>
    <t>徐浩然</t>
    <phoneticPr fontId="12" type="noConversion"/>
  </si>
  <si>
    <t>3'27"</t>
    <phoneticPr fontId="12" type="noConversion"/>
  </si>
  <si>
    <t>徐梓铭</t>
    <phoneticPr fontId="12" type="noConversion"/>
  </si>
  <si>
    <t>薛凯</t>
    <phoneticPr fontId="12" type="noConversion"/>
  </si>
  <si>
    <t>4'15"</t>
  </si>
  <si>
    <t>4'15"</t>
    <phoneticPr fontId="12" type="noConversion"/>
  </si>
  <si>
    <t>颜旭成</t>
    <phoneticPr fontId="12" type="noConversion"/>
  </si>
  <si>
    <t>张家畅</t>
    <phoneticPr fontId="12" type="noConversion"/>
  </si>
  <si>
    <t>章磊</t>
    <phoneticPr fontId="12" type="noConversion"/>
  </si>
  <si>
    <t>4'25"</t>
  </si>
  <si>
    <t>4'25"</t>
    <phoneticPr fontId="12" type="noConversion"/>
  </si>
  <si>
    <t>仲刚</t>
    <phoneticPr fontId="12" type="noConversion"/>
  </si>
  <si>
    <t>5'24"</t>
    <phoneticPr fontId="12" type="noConversion"/>
  </si>
  <si>
    <t>朱浩宇</t>
    <phoneticPr fontId="12" type="noConversion"/>
  </si>
  <si>
    <t>朱蒙恩</t>
    <phoneticPr fontId="12" type="noConversion"/>
  </si>
  <si>
    <t>邹硕文</t>
    <phoneticPr fontId="12" type="noConversion"/>
  </si>
  <si>
    <t>4'13'</t>
    <phoneticPr fontId="12" type="noConversion"/>
  </si>
  <si>
    <t>24级5班</t>
    <phoneticPr fontId="12" type="noConversion"/>
  </si>
  <si>
    <t>卞灵婧</t>
    <phoneticPr fontId="12" type="noConversion"/>
  </si>
  <si>
    <t>5'39"</t>
    <phoneticPr fontId="12" type="noConversion"/>
  </si>
  <si>
    <t>陈华楠</t>
    <phoneticPr fontId="12" type="noConversion"/>
  </si>
  <si>
    <t>陈乐乐</t>
    <phoneticPr fontId="12" type="noConversion"/>
  </si>
  <si>
    <t>陈思蕊</t>
    <phoneticPr fontId="12" type="noConversion"/>
  </si>
  <si>
    <t>陈芷萱</t>
    <phoneticPr fontId="12" type="noConversion"/>
  </si>
  <si>
    <t>杜梦璐</t>
    <phoneticPr fontId="12" type="noConversion"/>
  </si>
  <si>
    <t>付妍</t>
    <phoneticPr fontId="12" type="noConversion"/>
  </si>
  <si>
    <t>胡贝妮</t>
    <phoneticPr fontId="12" type="noConversion"/>
  </si>
  <si>
    <t>江宜诺</t>
    <phoneticPr fontId="12" type="noConversion"/>
  </si>
  <si>
    <t>姜李萍</t>
    <phoneticPr fontId="12" type="noConversion"/>
  </si>
  <si>
    <t>康秋语</t>
    <phoneticPr fontId="12" type="noConversion"/>
  </si>
  <si>
    <t>李悠忆</t>
    <phoneticPr fontId="12" type="noConversion"/>
  </si>
  <si>
    <t>李悦</t>
    <phoneticPr fontId="12" type="noConversion"/>
  </si>
  <si>
    <t>刘雨涵</t>
    <phoneticPr fontId="12" type="noConversion"/>
  </si>
  <si>
    <t>柳叶</t>
    <phoneticPr fontId="12" type="noConversion"/>
  </si>
  <si>
    <t>陆依萱</t>
    <phoneticPr fontId="12" type="noConversion"/>
  </si>
  <si>
    <t>马韵</t>
    <phoneticPr fontId="12" type="noConversion"/>
  </si>
  <si>
    <t>孙晨曦</t>
    <phoneticPr fontId="12" type="noConversion"/>
  </si>
  <si>
    <t>汪梅菲</t>
    <phoneticPr fontId="12" type="noConversion"/>
  </si>
  <si>
    <t>王佩文</t>
    <phoneticPr fontId="12" type="noConversion"/>
  </si>
  <si>
    <t>王琪</t>
    <phoneticPr fontId="12" type="noConversion"/>
  </si>
  <si>
    <t>闻悦</t>
    <phoneticPr fontId="12" type="noConversion"/>
  </si>
  <si>
    <t>奚艾梁</t>
    <phoneticPr fontId="12" type="noConversion"/>
  </si>
  <si>
    <t>杨紫谦</t>
    <phoneticPr fontId="12" type="noConversion"/>
  </si>
  <si>
    <t>叶家斐</t>
    <phoneticPr fontId="12" type="noConversion"/>
  </si>
  <si>
    <t>赵安彤</t>
    <phoneticPr fontId="12" type="noConversion"/>
  </si>
  <si>
    <t>赵梓君</t>
    <phoneticPr fontId="12" type="noConversion"/>
  </si>
  <si>
    <t>邵徐睿</t>
    <phoneticPr fontId="12" type="noConversion"/>
  </si>
  <si>
    <t>蔡恒杰</t>
    <phoneticPr fontId="12" type="noConversion"/>
  </si>
  <si>
    <t>3'59"</t>
  </si>
  <si>
    <t>3'59"</t>
    <phoneticPr fontId="12" type="noConversion"/>
  </si>
  <si>
    <t>曹申轩</t>
    <phoneticPr fontId="12" type="noConversion"/>
  </si>
  <si>
    <t>陈子修</t>
    <phoneticPr fontId="12" type="noConversion"/>
  </si>
  <si>
    <t>翟佳鹏</t>
    <phoneticPr fontId="12" type="noConversion"/>
  </si>
  <si>
    <t>丁圣轩</t>
    <phoneticPr fontId="12" type="noConversion"/>
  </si>
  <si>
    <t>樊翔宇</t>
    <phoneticPr fontId="12" type="noConversion"/>
  </si>
  <si>
    <t>冯英杰</t>
    <phoneticPr fontId="12" type="noConversion"/>
  </si>
  <si>
    <t>龚雨雨</t>
    <phoneticPr fontId="12" type="noConversion"/>
  </si>
  <si>
    <t>韩承熙</t>
    <phoneticPr fontId="12" type="noConversion"/>
  </si>
  <si>
    <t>何家辉</t>
    <phoneticPr fontId="12" type="noConversion"/>
  </si>
  <si>
    <t>黄佳铭</t>
    <phoneticPr fontId="12" type="noConversion"/>
  </si>
  <si>
    <t>季秋程</t>
    <phoneticPr fontId="12" type="noConversion"/>
  </si>
  <si>
    <t>李衍瑞</t>
    <phoneticPr fontId="12" type="noConversion"/>
  </si>
  <si>
    <t>秦宗昊</t>
    <phoneticPr fontId="12" type="noConversion"/>
  </si>
  <si>
    <t>生子涵</t>
    <phoneticPr fontId="12" type="noConversion"/>
  </si>
  <si>
    <t>4'50"</t>
  </si>
  <si>
    <t>4'50"</t>
    <phoneticPr fontId="12" type="noConversion"/>
  </si>
  <si>
    <t>施李旭尧</t>
    <phoneticPr fontId="12" type="noConversion"/>
  </si>
  <si>
    <t>汤子昊</t>
    <phoneticPr fontId="12" type="noConversion"/>
  </si>
  <si>
    <t>3'47"</t>
  </si>
  <si>
    <t>3'47"</t>
    <phoneticPr fontId="12" type="noConversion"/>
  </si>
  <si>
    <t>王薪栋</t>
    <phoneticPr fontId="12" type="noConversion"/>
  </si>
  <si>
    <t>王轶轩</t>
    <phoneticPr fontId="12" type="noConversion"/>
  </si>
  <si>
    <t>许家豪</t>
    <phoneticPr fontId="12" type="noConversion"/>
  </si>
  <si>
    <t>叶扬</t>
    <phoneticPr fontId="12" type="noConversion"/>
  </si>
  <si>
    <t>张董朗</t>
    <phoneticPr fontId="12" type="noConversion"/>
  </si>
  <si>
    <t>张文文</t>
    <phoneticPr fontId="12" type="noConversion"/>
  </si>
  <si>
    <t>4'47"</t>
  </si>
  <si>
    <t>4'47"</t>
    <phoneticPr fontId="12" type="noConversion"/>
  </si>
  <si>
    <t>周鑫宇</t>
    <phoneticPr fontId="12" type="noConversion"/>
  </si>
  <si>
    <t>3'42</t>
    <phoneticPr fontId="12" type="noConversion"/>
  </si>
  <si>
    <t>陈嘉琦</t>
    <phoneticPr fontId="12" type="noConversion"/>
  </si>
  <si>
    <t>3'37"</t>
    <phoneticPr fontId="12" type="noConversion"/>
  </si>
  <si>
    <t>朱润杰</t>
    <phoneticPr fontId="12" type="noConversion"/>
  </si>
  <si>
    <t>21级6班</t>
    <phoneticPr fontId="12" type="noConversion"/>
  </si>
  <si>
    <t>5'38"</t>
    <phoneticPr fontId="12" type="noConversion"/>
  </si>
  <si>
    <t>24级6班</t>
    <phoneticPr fontId="12" type="noConversion"/>
  </si>
  <si>
    <t>董欣怡</t>
    <phoneticPr fontId="12" type="noConversion"/>
  </si>
  <si>
    <t>6'16"</t>
    <phoneticPr fontId="12" type="noConversion"/>
  </si>
  <si>
    <t>葛小雪</t>
    <phoneticPr fontId="12" type="noConversion"/>
  </si>
  <si>
    <t>4'31"</t>
  </si>
  <si>
    <t>4'31"</t>
    <phoneticPr fontId="12" type="noConversion"/>
  </si>
  <si>
    <t>葛雨涵</t>
    <phoneticPr fontId="12" type="noConversion"/>
  </si>
  <si>
    <t>5'57"</t>
    <phoneticPr fontId="12" type="noConversion"/>
  </si>
  <si>
    <t>宫小珺</t>
    <phoneticPr fontId="12" type="noConversion"/>
  </si>
  <si>
    <t>何语馨</t>
    <phoneticPr fontId="12" type="noConversion"/>
  </si>
  <si>
    <t>胡昕颜</t>
    <phoneticPr fontId="12" type="noConversion"/>
  </si>
  <si>
    <t>胡子莹</t>
    <phoneticPr fontId="12" type="noConversion"/>
  </si>
  <si>
    <t>5'25"</t>
  </si>
  <si>
    <t>5'25"</t>
    <phoneticPr fontId="12" type="noConversion"/>
  </si>
  <si>
    <t>姜琪茹</t>
    <phoneticPr fontId="12" type="noConversion"/>
  </si>
  <si>
    <t>刘玥瑶</t>
    <phoneticPr fontId="12" type="noConversion"/>
  </si>
  <si>
    <t>马文涵</t>
    <phoneticPr fontId="12" type="noConversion"/>
  </si>
  <si>
    <t>马雨涵</t>
    <phoneticPr fontId="12" type="noConversion"/>
  </si>
  <si>
    <t>孙新蕾</t>
    <phoneticPr fontId="12" type="noConversion"/>
  </si>
  <si>
    <t>王诗琦</t>
    <phoneticPr fontId="12" type="noConversion"/>
  </si>
  <si>
    <t>王思韵</t>
    <phoneticPr fontId="12" type="noConversion"/>
  </si>
  <si>
    <t>徐梦宣</t>
    <phoneticPr fontId="12" type="noConversion"/>
  </si>
  <si>
    <t>杨恩欣</t>
    <phoneticPr fontId="12" type="noConversion"/>
  </si>
  <si>
    <t>尹珺瑶</t>
    <phoneticPr fontId="12" type="noConversion"/>
  </si>
  <si>
    <t>张欣怡</t>
    <phoneticPr fontId="12" type="noConversion"/>
  </si>
  <si>
    <t>朱昱霏</t>
    <phoneticPr fontId="12" type="noConversion"/>
  </si>
  <si>
    <t>张羽钧</t>
    <phoneticPr fontId="12" type="noConversion"/>
  </si>
  <si>
    <t>包翰枫</t>
    <phoneticPr fontId="12" type="noConversion"/>
  </si>
  <si>
    <t>鲍磊</t>
    <phoneticPr fontId="12" type="noConversion"/>
  </si>
  <si>
    <t>毕姚一</t>
    <phoneticPr fontId="12" type="noConversion"/>
  </si>
  <si>
    <t>范梓祺</t>
    <phoneticPr fontId="12" type="noConversion"/>
  </si>
  <si>
    <t>冯奥东</t>
    <phoneticPr fontId="12" type="noConversion"/>
  </si>
  <si>
    <t>3'23"</t>
    <phoneticPr fontId="12" type="noConversion"/>
  </si>
  <si>
    <t>龚子旭</t>
    <phoneticPr fontId="12" type="noConversion"/>
  </si>
  <si>
    <t>韩铭烨</t>
    <phoneticPr fontId="12" type="noConversion"/>
  </si>
  <si>
    <t>贺嘉豪</t>
    <phoneticPr fontId="12" type="noConversion"/>
  </si>
  <si>
    <t>黄泽宇</t>
    <phoneticPr fontId="12" type="noConversion"/>
  </si>
  <si>
    <t>赖泓铭</t>
    <phoneticPr fontId="12" type="noConversion"/>
  </si>
  <si>
    <t>李天乐</t>
    <phoneticPr fontId="12" type="noConversion"/>
  </si>
  <si>
    <t>李智阳</t>
    <phoneticPr fontId="12" type="noConversion"/>
  </si>
  <si>
    <t>陆子健</t>
    <phoneticPr fontId="12" type="noConversion"/>
  </si>
  <si>
    <t>马国庆</t>
    <phoneticPr fontId="12" type="noConversion"/>
  </si>
  <si>
    <t>史锦翔</t>
    <phoneticPr fontId="12" type="noConversion"/>
  </si>
  <si>
    <t>3'21"</t>
    <phoneticPr fontId="12" type="noConversion"/>
  </si>
  <si>
    <t>史欣非</t>
    <phoneticPr fontId="12" type="noConversion"/>
  </si>
  <si>
    <t>4'36"</t>
  </si>
  <si>
    <t>4'36"</t>
    <phoneticPr fontId="12" type="noConversion"/>
  </si>
  <si>
    <t>苏宇豪</t>
    <phoneticPr fontId="12" type="noConversion"/>
  </si>
  <si>
    <t>唐思晨</t>
    <phoneticPr fontId="12" type="noConversion"/>
  </si>
  <si>
    <t>唐炎</t>
    <phoneticPr fontId="12" type="noConversion"/>
  </si>
  <si>
    <t>陶俊宇</t>
    <phoneticPr fontId="12" type="noConversion"/>
  </si>
  <si>
    <t>王润</t>
    <phoneticPr fontId="12" type="noConversion"/>
  </si>
  <si>
    <t>5'35"</t>
    <phoneticPr fontId="12" type="noConversion"/>
  </si>
  <si>
    <t>吴羽修</t>
    <phoneticPr fontId="12" type="noConversion"/>
  </si>
  <si>
    <t>吴子轩</t>
    <phoneticPr fontId="12" type="noConversion"/>
  </si>
  <si>
    <t>谢天昊</t>
    <phoneticPr fontId="12" type="noConversion"/>
  </si>
  <si>
    <t>许逸凡</t>
    <phoneticPr fontId="12" type="noConversion"/>
  </si>
  <si>
    <t>杨羿文</t>
    <phoneticPr fontId="12" type="noConversion"/>
  </si>
  <si>
    <t>余世杰</t>
    <phoneticPr fontId="12" type="noConversion"/>
  </si>
  <si>
    <t>张家仁</t>
    <phoneticPr fontId="12" type="noConversion"/>
  </si>
  <si>
    <t>赵宸智</t>
    <phoneticPr fontId="12" type="noConversion"/>
  </si>
  <si>
    <t>朱萌</t>
    <phoneticPr fontId="12" type="noConversion"/>
  </si>
  <si>
    <t>4'33'</t>
    <phoneticPr fontId="12" type="noConversion"/>
  </si>
  <si>
    <t>24级7班</t>
    <phoneticPr fontId="12" type="noConversion"/>
  </si>
  <si>
    <t>吉芷谊</t>
    <phoneticPr fontId="12" type="noConversion"/>
  </si>
  <si>
    <t>5'59"</t>
    <phoneticPr fontId="12" type="noConversion"/>
  </si>
  <si>
    <t>景婉淇</t>
    <phoneticPr fontId="12" type="noConversion"/>
  </si>
  <si>
    <t>孔嘉希</t>
    <phoneticPr fontId="12" type="noConversion"/>
  </si>
  <si>
    <t>李文君</t>
    <phoneticPr fontId="12" type="noConversion"/>
  </si>
  <si>
    <t>刘佳鑫</t>
    <phoneticPr fontId="12" type="noConversion"/>
  </si>
  <si>
    <t>刘淑婷</t>
    <phoneticPr fontId="12" type="noConversion"/>
  </si>
  <si>
    <t>刘馨悦</t>
    <phoneticPr fontId="12" type="noConversion"/>
  </si>
  <si>
    <t>陆逸凡</t>
    <phoneticPr fontId="12" type="noConversion"/>
  </si>
  <si>
    <t>孟芳菲</t>
    <phoneticPr fontId="12" type="noConversion"/>
  </si>
  <si>
    <t>孙语萱</t>
    <phoneticPr fontId="12" type="noConversion"/>
  </si>
  <si>
    <t>陶茹雪</t>
    <phoneticPr fontId="12" type="noConversion"/>
  </si>
  <si>
    <t>王可盈</t>
    <phoneticPr fontId="12" type="noConversion"/>
  </si>
  <si>
    <t>4'57"</t>
  </si>
  <si>
    <t>4'57"</t>
    <phoneticPr fontId="12" type="noConversion"/>
  </si>
  <si>
    <t>王欣怡</t>
    <phoneticPr fontId="12" type="noConversion"/>
  </si>
  <si>
    <t>王依依</t>
    <phoneticPr fontId="12" type="noConversion"/>
  </si>
  <si>
    <t>魏诗涵</t>
    <phoneticPr fontId="12" type="noConversion"/>
  </si>
  <si>
    <t>吴昊</t>
    <phoneticPr fontId="12" type="noConversion"/>
  </si>
  <si>
    <t>姚萍</t>
    <phoneticPr fontId="12" type="noConversion"/>
  </si>
  <si>
    <t>尹露雅</t>
    <phoneticPr fontId="12" type="noConversion"/>
  </si>
  <si>
    <t>尤子庭</t>
    <phoneticPr fontId="12" type="noConversion"/>
  </si>
  <si>
    <t>余锦彤</t>
    <phoneticPr fontId="12" type="noConversion"/>
  </si>
  <si>
    <t>5'30"</t>
    <phoneticPr fontId="12" type="noConversion"/>
  </si>
  <si>
    <t>张欣程</t>
    <phoneticPr fontId="12" type="noConversion"/>
  </si>
  <si>
    <t>张欣蕾</t>
    <phoneticPr fontId="12" type="noConversion"/>
  </si>
  <si>
    <t>张馨玲</t>
    <phoneticPr fontId="12" type="noConversion"/>
  </si>
  <si>
    <t>薛乔雅</t>
    <phoneticPr fontId="12" type="noConversion"/>
  </si>
  <si>
    <t>安晨阳</t>
    <phoneticPr fontId="12" type="noConversion"/>
  </si>
  <si>
    <t>蔡雨阳</t>
    <phoneticPr fontId="12" type="noConversion"/>
  </si>
  <si>
    <t>邓文轩</t>
    <phoneticPr fontId="12" type="noConversion"/>
  </si>
  <si>
    <t>丁博玮</t>
    <phoneticPr fontId="12" type="noConversion"/>
  </si>
  <si>
    <t>方星钧</t>
    <phoneticPr fontId="12" type="noConversion"/>
  </si>
  <si>
    <t>7'54"</t>
    <phoneticPr fontId="12" type="noConversion"/>
  </si>
  <si>
    <t>高发龙</t>
    <phoneticPr fontId="12" type="noConversion"/>
  </si>
  <si>
    <t>侯志博</t>
    <phoneticPr fontId="12" type="noConversion"/>
  </si>
  <si>
    <t>华子烨</t>
    <phoneticPr fontId="12" type="noConversion"/>
  </si>
  <si>
    <t>蒋铭旭</t>
    <phoneticPr fontId="12" type="noConversion"/>
  </si>
  <si>
    <t>李杨</t>
    <phoneticPr fontId="12" type="noConversion"/>
  </si>
  <si>
    <t>刘雨</t>
    <phoneticPr fontId="12" type="noConversion"/>
  </si>
  <si>
    <t>卢军杰</t>
    <phoneticPr fontId="12" type="noConversion"/>
  </si>
  <si>
    <t>聂浩桐</t>
    <phoneticPr fontId="12" type="noConversion"/>
  </si>
  <si>
    <t>裴浩晨</t>
    <phoneticPr fontId="12" type="noConversion"/>
  </si>
  <si>
    <t>邰包瑞</t>
    <phoneticPr fontId="12" type="noConversion"/>
  </si>
  <si>
    <t>邰凡越</t>
    <phoneticPr fontId="12" type="noConversion"/>
  </si>
  <si>
    <t>谭灌洲</t>
    <phoneticPr fontId="12" type="noConversion"/>
  </si>
  <si>
    <t>田家宝</t>
    <phoneticPr fontId="12" type="noConversion"/>
  </si>
  <si>
    <t>3'41"</t>
    <phoneticPr fontId="12" type="noConversion"/>
  </si>
  <si>
    <t>王楷轩</t>
    <phoneticPr fontId="12" type="noConversion"/>
  </si>
  <si>
    <t>5''33"</t>
    <phoneticPr fontId="12" type="noConversion"/>
  </si>
  <si>
    <t>薛智淳</t>
    <phoneticPr fontId="12" type="noConversion"/>
  </si>
  <si>
    <t>张家铭</t>
    <phoneticPr fontId="12" type="noConversion"/>
  </si>
  <si>
    <t>张金轩</t>
    <phoneticPr fontId="12" type="noConversion"/>
  </si>
  <si>
    <t>3'51"</t>
  </si>
  <si>
    <t>3'51"</t>
    <phoneticPr fontId="12" type="noConversion"/>
  </si>
  <si>
    <t>朱善磊</t>
    <phoneticPr fontId="12" type="noConversion"/>
  </si>
  <si>
    <t>朱勇</t>
    <phoneticPr fontId="12" type="noConversion"/>
  </si>
  <si>
    <t>宗睿禹</t>
    <phoneticPr fontId="12" type="noConversion"/>
  </si>
  <si>
    <t>仲城荣</t>
    <phoneticPr fontId="12" type="noConversion"/>
  </si>
  <si>
    <t>徐尚源</t>
    <phoneticPr fontId="12" type="noConversion"/>
  </si>
  <si>
    <t>许栒语</t>
    <phoneticPr fontId="12" type="noConversion"/>
  </si>
  <si>
    <t>24级8班</t>
    <phoneticPr fontId="12" type="noConversion"/>
  </si>
  <si>
    <t>范匀善</t>
    <phoneticPr fontId="12" type="noConversion"/>
  </si>
  <si>
    <t>傅思懿</t>
    <phoneticPr fontId="12" type="noConversion"/>
  </si>
  <si>
    <t>龚雅涵</t>
    <phoneticPr fontId="12" type="noConversion"/>
  </si>
  <si>
    <t>龚哲萱</t>
    <phoneticPr fontId="12" type="noConversion"/>
  </si>
  <si>
    <t>杭伟媛</t>
    <phoneticPr fontId="12" type="noConversion"/>
  </si>
  <si>
    <t>华馨语</t>
    <phoneticPr fontId="12" type="noConversion"/>
  </si>
  <si>
    <t>姜姊超</t>
    <phoneticPr fontId="12" type="noConversion"/>
  </si>
  <si>
    <t>蒋晓涵</t>
    <phoneticPr fontId="12" type="noConversion"/>
  </si>
  <si>
    <t>黎姝含</t>
    <phoneticPr fontId="12" type="noConversion"/>
  </si>
  <si>
    <t>林依蕾</t>
    <phoneticPr fontId="12" type="noConversion"/>
  </si>
  <si>
    <t>刘颖</t>
    <phoneticPr fontId="12" type="noConversion"/>
  </si>
  <si>
    <t>祁婕</t>
    <phoneticPr fontId="12" type="noConversion"/>
  </si>
  <si>
    <t>王筱雅</t>
    <phoneticPr fontId="12" type="noConversion"/>
  </si>
  <si>
    <t>王欣晨</t>
    <phoneticPr fontId="12" type="noConversion"/>
  </si>
  <si>
    <t>闻欣婷</t>
    <phoneticPr fontId="12" type="noConversion"/>
  </si>
  <si>
    <t>4'44"</t>
  </si>
  <si>
    <t>4'44"</t>
    <phoneticPr fontId="12" type="noConversion"/>
  </si>
  <si>
    <t>吴嘉昕</t>
    <phoneticPr fontId="12" type="noConversion"/>
  </si>
  <si>
    <t>肖清元</t>
    <phoneticPr fontId="12" type="noConversion"/>
  </si>
  <si>
    <t>姚媛</t>
    <phoneticPr fontId="12" type="noConversion"/>
  </si>
  <si>
    <t>袁梦楠</t>
    <phoneticPr fontId="12" type="noConversion"/>
  </si>
  <si>
    <t>张歆妤</t>
    <phoneticPr fontId="12" type="noConversion"/>
  </si>
  <si>
    <t>4'38"</t>
  </si>
  <si>
    <t>4'38"</t>
    <phoneticPr fontId="12" type="noConversion"/>
  </si>
  <si>
    <t>周文君</t>
    <phoneticPr fontId="12" type="noConversion"/>
  </si>
  <si>
    <t>4'37"</t>
  </si>
  <si>
    <t>4'37"</t>
    <phoneticPr fontId="12" type="noConversion"/>
  </si>
  <si>
    <t>周雨凝</t>
    <phoneticPr fontId="12" type="noConversion"/>
  </si>
  <si>
    <t>朱文瑞</t>
    <phoneticPr fontId="12" type="noConversion"/>
  </si>
  <si>
    <t>朱歆晨</t>
    <phoneticPr fontId="12" type="noConversion"/>
  </si>
  <si>
    <t>于黄亦</t>
    <phoneticPr fontId="12" type="noConversion"/>
  </si>
  <si>
    <t>边润</t>
    <phoneticPr fontId="12" type="noConversion"/>
  </si>
  <si>
    <t>6'47"</t>
    <phoneticPr fontId="12" type="noConversion"/>
  </si>
  <si>
    <t>曹桉邦</t>
    <phoneticPr fontId="12" type="noConversion"/>
  </si>
  <si>
    <t>陈盛林</t>
    <phoneticPr fontId="12" type="noConversion"/>
  </si>
  <si>
    <t>陈政宇</t>
    <phoneticPr fontId="12" type="noConversion"/>
  </si>
  <si>
    <t>成缪昕</t>
    <phoneticPr fontId="12" type="noConversion"/>
  </si>
  <si>
    <t>仇朗春</t>
    <phoneticPr fontId="12" type="noConversion"/>
  </si>
  <si>
    <t>高胜红</t>
    <phoneticPr fontId="12" type="noConversion"/>
  </si>
  <si>
    <t>韩铭炜</t>
    <phoneticPr fontId="12" type="noConversion"/>
  </si>
  <si>
    <t>何梓祥</t>
    <phoneticPr fontId="12" type="noConversion"/>
  </si>
  <si>
    <t>3'35"</t>
    <phoneticPr fontId="12" type="noConversion"/>
  </si>
  <si>
    <t>黄玠珷</t>
    <phoneticPr fontId="12" type="noConversion"/>
  </si>
  <si>
    <t>金昊</t>
    <phoneticPr fontId="12" type="noConversion"/>
  </si>
  <si>
    <t>沈志豪</t>
    <phoneticPr fontId="12" type="noConversion"/>
  </si>
  <si>
    <t>唐思铖</t>
    <phoneticPr fontId="12" type="noConversion"/>
  </si>
  <si>
    <t>吴锦祥</t>
    <phoneticPr fontId="12" type="noConversion"/>
  </si>
  <si>
    <t>谢瑜浩</t>
    <phoneticPr fontId="12" type="noConversion"/>
  </si>
  <si>
    <t>6'36"</t>
    <phoneticPr fontId="12" type="noConversion"/>
  </si>
  <si>
    <t>徐烨</t>
    <phoneticPr fontId="12" type="noConversion"/>
  </si>
  <si>
    <t>许建祥</t>
    <phoneticPr fontId="12" type="noConversion"/>
  </si>
  <si>
    <t>许仕杰</t>
    <phoneticPr fontId="12" type="noConversion"/>
  </si>
  <si>
    <t>杨舜程</t>
    <phoneticPr fontId="12" type="noConversion"/>
  </si>
  <si>
    <t>于胤杰</t>
    <phoneticPr fontId="12" type="noConversion"/>
  </si>
  <si>
    <t>余思成</t>
    <phoneticPr fontId="12" type="noConversion"/>
  </si>
  <si>
    <t>3'42"</t>
  </si>
  <si>
    <t>3'42"</t>
    <phoneticPr fontId="12" type="noConversion"/>
  </si>
  <si>
    <t>俞敬宸</t>
    <phoneticPr fontId="12" type="noConversion"/>
  </si>
  <si>
    <t>张世鹏</t>
    <phoneticPr fontId="12" type="noConversion"/>
  </si>
  <si>
    <t>张天韵</t>
    <phoneticPr fontId="12" type="noConversion"/>
  </si>
  <si>
    <t>张雨泽</t>
    <phoneticPr fontId="12" type="noConversion"/>
  </si>
  <si>
    <t>时秉祺</t>
    <phoneticPr fontId="12" type="noConversion"/>
  </si>
  <si>
    <t>24级9班</t>
    <phoneticPr fontId="12" type="noConversion"/>
  </si>
  <si>
    <t>卜凡</t>
    <phoneticPr fontId="12" type="noConversion"/>
  </si>
  <si>
    <t>曹雯淇</t>
    <phoneticPr fontId="12" type="noConversion"/>
  </si>
  <si>
    <t>陈彦欣</t>
    <phoneticPr fontId="12" type="noConversion"/>
  </si>
  <si>
    <t>储润琪</t>
    <phoneticPr fontId="12" type="noConversion"/>
  </si>
  <si>
    <t>冯琳灿</t>
    <phoneticPr fontId="12" type="noConversion"/>
  </si>
  <si>
    <t>黄梦欣</t>
    <phoneticPr fontId="12" type="noConversion"/>
  </si>
  <si>
    <t>刘鑫硕</t>
    <phoneticPr fontId="12" type="noConversion"/>
  </si>
  <si>
    <t>钱怡伽</t>
    <phoneticPr fontId="12" type="noConversion"/>
  </si>
  <si>
    <t>沈子瑄</t>
    <phoneticPr fontId="12" type="noConversion"/>
  </si>
  <si>
    <t>孙辰霖</t>
    <phoneticPr fontId="12" type="noConversion"/>
  </si>
  <si>
    <t>王晨旭</t>
    <phoneticPr fontId="12" type="noConversion"/>
  </si>
  <si>
    <t>王沁园</t>
    <phoneticPr fontId="12" type="noConversion"/>
  </si>
  <si>
    <t>吴佳怡</t>
    <phoneticPr fontId="12" type="noConversion"/>
  </si>
  <si>
    <t>宰博涵</t>
    <phoneticPr fontId="12" type="noConversion"/>
  </si>
  <si>
    <t>张一</t>
    <phoneticPr fontId="12" type="noConversion"/>
  </si>
  <si>
    <t>张雨梦</t>
    <phoneticPr fontId="12" type="noConversion"/>
  </si>
  <si>
    <t>赵梓煊</t>
    <phoneticPr fontId="12" type="noConversion"/>
  </si>
  <si>
    <t>周槿艺</t>
    <phoneticPr fontId="12" type="noConversion"/>
  </si>
  <si>
    <t>祝昕淼</t>
    <phoneticPr fontId="12" type="noConversion"/>
  </si>
  <si>
    <t>沈奥博</t>
    <phoneticPr fontId="12" type="noConversion"/>
  </si>
  <si>
    <t>陈嘉莉</t>
    <phoneticPr fontId="12" type="noConversion"/>
  </si>
  <si>
    <t>邹盈欣</t>
    <phoneticPr fontId="12" type="noConversion"/>
  </si>
  <si>
    <t>陈相国</t>
    <phoneticPr fontId="12" type="noConversion"/>
  </si>
  <si>
    <t>戴雨轩</t>
    <phoneticPr fontId="12" type="noConversion"/>
  </si>
  <si>
    <t>3'48"</t>
  </si>
  <si>
    <t>3'48"</t>
    <phoneticPr fontId="12" type="noConversion"/>
  </si>
  <si>
    <t>董晨轩</t>
    <phoneticPr fontId="12" type="noConversion"/>
  </si>
  <si>
    <t>杜海波</t>
    <phoneticPr fontId="12" type="noConversion"/>
  </si>
  <si>
    <t>冯子轩</t>
    <phoneticPr fontId="12" type="noConversion"/>
  </si>
  <si>
    <t>杭嘉智</t>
    <phoneticPr fontId="12" type="noConversion"/>
  </si>
  <si>
    <t>洪承烨</t>
    <phoneticPr fontId="12" type="noConversion"/>
  </si>
  <si>
    <t>李靖</t>
    <phoneticPr fontId="12" type="noConversion"/>
  </si>
  <si>
    <t>李俊哲</t>
    <phoneticPr fontId="12" type="noConversion"/>
  </si>
  <si>
    <t>李俊泽</t>
    <phoneticPr fontId="12" type="noConversion"/>
  </si>
  <si>
    <t>李柯霖</t>
    <phoneticPr fontId="12" type="noConversion"/>
  </si>
  <si>
    <t>刘浩翰</t>
    <phoneticPr fontId="12" type="noConversion"/>
  </si>
  <si>
    <t>刘俊杰</t>
    <phoneticPr fontId="12" type="noConversion"/>
  </si>
  <si>
    <t>5'01"</t>
  </si>
  <si>
    <t>5'01"</t>
    <phoneticPr fontId="12" type="noConversion"/>
  </si>
  <si>
    <t>罗俊奥</t>
    <phoneticPr fontId="12" type="noConversion"/>
  </si>
  <si>
    <t>缪紘绅</t>
    <phoneticPr fontId="12" type="noConversion"/>
  </si>
  <si>
    <t>潘正杰</t>
    <phoneticPr fontId="12" type="noConversion"/>
  </si>
  <si>
    <t>任家志</t>
    <phoneticPr fontId="12" type="noConversion"/>
  </si>
  <si>
    <t>万浩文</t>
    <phoneticPr fontId="12" type="noConversion"/>
  </si>
  <si>
    <t>王韬智</t>
    <phoneticPr fontId="12" type="noConversion"/>
  </si>
  <si>
    <t>王庭轩</t>
    <phoneticPr fontId="12" type="noConversion"/>
  </si>
  <si>
    <t>王忆豪</t>
    <phoneticPr fontId="12" type="noConversion"/>
  </si>
  <si>
    <t>谢音鸿</t>
    <phoneticPr fontId="12" type="noConversion"/>
  </si>
  <si>
    <t>4'06"</t>
  </si>
  <si>
    <t>4'06"</t>
    <phoneticPr fontId="12" type="noConversion"/>
  </si>
  <si>
    <t>许健豪</t>
    <phoneticPr fontId="12" type="noConversion"/>
  </si>
  <si>
    <t>严芃皓</t>
    <phoneticPr fontId="12" type="noConversion"/>
  </si>
  <si>
    <t>杨富国</t>
    <phoneticPr fontId="12" type="noConversion"/>
  </si>
  <si>
    <t>4'09"</t>
  </si>
  <si>
    <t>4'09"</t>
    <phoneticPr fontId="12" type="noConversion"/>
  </si>
  <si>
    <t>杨立祺</t>
    <phoneticPr fontId="12" type="noConversion"/>
  </si>
  <si>
    <t>5'52"</t>
    <phoneticPr fontId="12" type="noConversion"/>
  </si>
  <si>
    <t>袁子宸</t>
    <phoneticPr fontId="12" type="noConversion"/>
  </si>
  <si>
    <t>宰羽辰</t>
    <phoneticPr fontId="12" type="noConversion"/>
  </si>
  <si>
    <t>张彦浩</t>
    <phoneticPr fontId="12" type="noConversion"/>
  </si>
  <si>
    <t>周义轩</t>
    <phoneticPr fontId="12" type="noConversion"/>
  </si>
  <si>
    <t>朱彦凯</t>
    <phoneticPr fontId="12" type="noConversion"/>
  </si>
  <si>
    <t>朱扬帆</t>
    <phoneticPr fontId="12" type="noConversion"/>
  </si>
  <si>
    <t>王木子畅</t>
    <phoneticPr fontId="12" type="noConversion"/>
  </si>
  <si>
    <t>24级10班</t>
    <phoneticPr fontId="12" type="noConversion"/>
  </si>
  <si>
    <t>邵梦涵</t>
    <phoneticPr fontId="12" type="noConversion"/>
  </si>
  <si>
    <t>唐甜</t>
    <phoneticPr fontId="12" type="noConversion"/>
  </si>
  <si>
    <t>王千文</t>
    <phoneticPr fontId="12" type="noConversion"/>
  </si>
  <si>
    <t>6'43"</t>
    <phoneticPr fontId="12" type="noConversion"/>
  </si>
  <si>
    <t>王雨馨</t>
    <phoneticPr fontId="12" type="noConversion"/>
  </si>
  <si>
    <t>王梓欣</t>
    <phoneticPr fontId="12" type="noConversion"/>
  </si>
  <si>
    <t>卢祉荀</t>
    <phoneticPr fontId="12" type="noConversion"/>
  </si>
  <si>
    <t>丁佳琦</t>
    <phoneticPr fontId="12" type="noConversion"/>
  </si>
  <si>
    <t>卞思颖</t>
    <phoneticPr fontId="12" type="noConversion"/>
  </si>
  <si>
    <t>杜蕙芊</t>
    <phoneticPr fontId="12" type="noConversion"/>
  </si>
  <si>
    <t>5'36"</t>
  </si>
  <si>
    <t>5'36"</t>
    <phoneticPr fontId="12" type="noConversion"/>
  </si>
  <si>
    <t>郭子萱</t>
    <phoneticPr fontId="12" type="noConversion"/>
  </si>
  <si>
    <t>黄欣玥</t>
    <phoneticPr fontId="12" type="noConversion"/>
  </si>
  <si>
    <t>沈芸萱</t>
    <phoneticPr fontId="12" type="noConversion"/>
  </si>
  <si>
    <t>盛淑涵</t>
    <phoneticPr fontId="12" type="noConversion"/>
  </si>
  <si>
    <t>孙沐晨</t>
    <phoneticPr fontId="12" type="noConversion"/>
  </si>
  <si>
    <t>王乐瑶</t>
    <phoneticPr fontId="12" type="noConversion"/>
  </si>
  <si>
    <t>王舒颖</t>
    <phoneticPr fontId="12" type="noConversion"/>
  </si>
  <si>
    <t>6'01"</t>
    <phoneticPr fontId="12" type="noConversion"/>
  </si>
  <si>
    <t>王鑫琪</t>
    <phoneticPr fontId="12" type="noConversion"/>
  </si>
  <si>
    <t>王雨涵</t>
    <phoneticPr fontId="12" type="noConversion"/>
  </si>
  <si>
    <t>吴诗轩</t>
    <phoneticPr fontId="12" type="noConversion"/>
  </si>
  <si>
    <t>吴欣怡</t>
    <phoneticPr fontId="12" type="noConversion"/>
  </si>
  <si>
    <t>吴悠祺</t>
    <phoneticPr fontId="12" type="noConversion"/>
  </si>
  <si>
    <t>徐思琪</t>
    <phoneticPr fontId="12" type="noConversion"/>
  </si>
  <si>
    <t>许馨夷</t>
    <phoneticPr fontId="12" type="noConversion"/>
  </si>
  <si>
    <t>袁铭楚</t>
    <phoneticPr fontId="12" type="noConversion"/>
  </si>
  <si>
    <t>张子涵</t>
    <phoneticPr fontId="12" type="noConversion"/>
  </si>
  <si>
    <t>赵优优</t>
    <phoneticPr fontId="12" type="noConversion"/>
  </si>
  <si>
    <t>赵语萱</t>
    <phoneticPr fontId="12" type="noConversion"/>
  </si>
  <si>
    <t>6'24"</t>
    <phoneticPr fontId="12" type="noConversion"/>
  </si>
  <si>
    <t>赵梓珺</t>
    <phoneticPr fontId="12" type="noConversion"/>
  </si>
  <si>
    <t>高秉暄</t>
    <phoneticPr fontId="12" type="noConversion"/>
  </si>
  <si>
    <t>马亦键</t>
    <phoneticPr fontId="12" type="noConversion"/>
  </si>
  <si>
    <t>彭戎成</t>
    <phoneticPr fontId="12" type="noConversion"/>
  </si>
  <si>
    <t>王景成</t>
    <phoneticPr fontId="12" type="noConversion"/>
  </si>
  <si>
    <t>许博闻</t>
    <phoneticPr fontId="12" type="noConversion"/>
  </si>
  <si>
    <t>薛一凡</t>
    <phoneticPr fontId="12" type="noConversion"/>
  </si>
  <si>
    <t>俞高玉</t>
    <phoneticPr fontId="12" type="noConversion"/>
  </si>
  <si>
    <t>赵韵杰</t>
    <phoneticPr fontId="12" type="noConversion"/>
  </si>
  <si>
    <t>24级11班</t>
    <phoneticPr fontId="12" type="noConversion"/>
  </si>
  <si>
    <t>董瑾</t>
    <phoneticPr fontId="12" type="noConversion"/>
  </si>
  <si>
    <t>金妍</t>
    <phoneticPr fontId="12" type="noConversion"/>
  </si>
  <si>
    <t>陆新然</t>
    <phoneticPr fontId="12" type="noConversion"/>
  </si>
  <si>
    <t>周雅萱</t>
    <phoneticPr fontId="12" type="noConversion"/>
  </si>
  <si>
    <t>4'48"</t>
  </si>
  <si>
    <t>4'48"</t>
    <phoneticPr fontId="12" type="noConversion"/>
  </si>
  <si>
    <t>陈蓥洁</t>
    <phoneticPr fontId="12" type="noConversion"/>
  </si>
  <si>
    <t>龚语涵</t>
    <phoneticPr fontId="12" type="noConversion"/>
  </si>
  <si>
    <t>贺启权</t>
    <phoneticPr fontId="12" type="noConversion"/>
  </si>
  <si>
    <t>潘琎</t>
    <phoneticPr fontId="12" type="noConversion"/>
  </si>
  <si>
    <t>苏锦润</t>
    <phoneticPr fontId="12" type="noConversion"/>
  </si>
  <si>
    <t>王嘉懿</t>
    <phoneticPr fontId="12" type="noConversion"/>
  </si>
  <si>
    <t>王子鸣</t>
    <phoneticPr fontId="12" type="noConversion"/>
  </si>
  <si>
    <t>徐子豪</t>
    <phoneticPr fontId="12" type="noConversion"/>
  </si>
  <si>
    <t>3'40"</t>
  </si>
  <si>
    <t>3'40"</t>
    <phoneticPr fontId="12" type="noConversion"/>
  </si>
  <si>
    <t>许子轩</t>
    <phoneticPr fontId="12" type="noConversion"/>
  </si>
  <si>
    <t>3'20"</t>
  </si>
  <si>
    <t>3'20"</t>
    <phoneticPr fontId="12" type="noConversion"/>
  </si>
  <si>
    <t>周正凯</t>
    <phoneticPr fontId="12" type="noConversion"/>
  </si>
  <si>
    <t>庄司徒</t>
    <phoneticPr fontId="12" type="noConversion"/>
  </si>
  <si>
    <t>宗天涛</t>
    <phoneticPr fontId="12" type="noConversion"/>
  </si>
  <si>
    <t>赵昱宁</t>
    <phoneticPr fontId="12" type="noConversion"/>
  </si>
  <si>
    <t>3'53"</t>
  </si>
  <si>
    <t>3'53"</t>
    <phoneticPr fontId="12" type="noConversion"/>
  </si>
  <si>
    <t>常庆运</t>
    <phoneticPr fontId="12" type="noConversion"/>
  </si>
  <si>
    <t>顾宇轩</t>
    <phoneticPr fontId="12" type="noConversion"/>
  </si>
  <si>
    <t>3'13"</t>
    <phoneticPr fontId="12" type="noConversion"/>
  </si>
  <si>
    <t>郭子涵</t>
    <phoneticPr fontId="12" type="noConversion"/>
  </si>
  <si>
    <t>王钰淳</t>
    <phoneticPr fontId="12" type="noConversion"/>
  </si>
  <si>
    <t>3'52"</t>
  </si>
  <si>
    <t>3'52"</t>
    <phoneticPr fontId="12" type="noConversion"/>
  </si>
  <si>
    <t>徐睿聪</t>
    <phoneticPr fontId="12" type="noConversion"/>
  </si>
  <si>
    <t>颜梁坤</t>
    <phoneticPr fontId="12" type="noConversion"/>
  </si>
  <si>
    <t>3'15"</t>
    <phoneticPr fontId="12" type="noConversion"/>
  </si>
  <si>
    <t>张亦溆</t>
    <phoneticPr fontId="12" type="noConversion"/>
  </si>
  <si>
    <t>6'30"</t>
    <phoneticPr fontId="12" type="noConversion"/>
  </si>
  <si>
    <t>朱一泽</t>
    <phoneticPr fontId="12" type="noConversion"/>
  </si>
  <si>
    <t>厉思媛</t>
    <phoneticPr fontId="12" type="noConversion"/>
  </si>
  <si>
    <t>徐莹茜</t>
    <phoneticPr fontId="12" type="noConversion"/>
  </si>
  <si>
    <t>朱欣</t>
    <phoneticPr fontId="12" type="noConversion"/>
  </si>
  <si>
    <t>王赟兮</t>
    <phoneticPr fontId="12" type="noConversion"/>
  </si>
  <si>
    <t>张沛钰</t>
    <phoneticPr fontId="12" type="noConversion"/>
  </si>
  <si>
    <r>
      <rPr>
        <sz val="10"/>
        <color indexed="8"/>
        <rFont val="宋体"/>
        <charset val="134"/>
      </rPr>
      <t>体重指数</t>
    </r>
  </si>
  <si>
    <t>4'20''</t>
    <phoneticPr fontId="12" type="noConversion"/>
  </si>
  <si>
    <t>4'30''</t>
    <phoneticPr fontId="12" type="noConversion"/>
  </si>
  <si>
    <t>24级1班</t>
    <phoneticPr fontId="12" type="noConversion"/>
  </si>
  <si>
    <t>包婉欣</t>
    <phoneticPr fontId="12" type="noConversion"/>
  </si>
  <si>
    <t>女</t>
    <phoneticPr fontId="12" type="noConversion"/>
  </si>
  <si>
    <t>5'31"</t>
  </si>
  <si>
    <t>4'08"</t>
  </si>
  <si>
    <t>2'32"</t>
  </si>
  <si>
    <t>3'29"</t>
  </si>
  <si>
    <t>4'52"</t>
  </si>
  <si>
    <t>5'40"</t>
  </si>
  <si>
    <t>4'35</t>
  </si>
  <si>
    <t>3'36"</t>
  </si>
  <si>
    <t>3'22"</t>
  </si>
  <si>
    <t>3'30"</t>
  </si>
  <si>
    <r>
      <rPr>
        <sz val="24"/>
        <color indexed="8"/>
        <rFont val="隶书"/>
        <family val="3"/>
        <charset val="134"/>
      </rPr>
      <t>《国家学生体质健康标准》积分计算表（高二年级）</t>
    </r>
  </si>
  <si>
    <r>
      <rPr>
        <sz val="10"/>
        <color indexed="8"/>
        <rFont val="宋体"/>
        <charset val="134"/>
      </rPr>
      <t>肺活量</t>
    </r>
  </si>
  <si>
    <r>
      <t>50</t>
    </r>
    <r>
      <rPr>
        <sz val="10"/>
        <color indexed="8"/>
        <rFont val="宋体"/>
        <charset val="134"/>
      </rPr>
      <t>米跑</t>
    </r>
  </si>
  <si>
    <r>
      <rPr>
        <sz val="10"/>
        <color indexed="8"/>
        <rFont val="宋体"/>
        <charset val="134"/>
      </rPr>
      <t>坐位体前屈</t>
    </r>
  </si>
  <si>
    <r>
      <rPr>
        <sz val="10"/>
        <color indexed="8"/>
        <rFont val="宋体"/>
        <charset val="134"/>
      </rPr>
      <t>立定跳远</t>
    </r>
  </si>
  <si>
    <r>
      <rPr>
        <sz val="10"/>
        <color indexed="8"/>
        <rFont val="宋体"/>
        <charset val="134"/>
      </rPr>
      <t>引体（男）</t>
    </r>
    <r>
      <rPr>
        <sz val="10"/>
        <color indexed="8"/>
        <rFont val="Calibri"/>
        <family val="2"/>
      </rPr>
      <t>/</t>
    </r>
    <r>
      <rPr>
        <sz val="10"/>
        <color indexed="8"/>
        <rFont val="宋体"/>
        <charset val="134"/>
      </rPr>
      <t>仰卧（女）</t>
    </r>
  </si>
  <si>
    <r>
      <t>1000</t>
    </r>
    <r>
      <rPr>
        <sz val="10"/>
        <color indexed="8"/>
        <rFont val="宋体"/>
        <charset val="134"/>
      </rPr>
      <t>米（男）</t>
    </r>
    <r>
      <rPr>
        <sz val="10"/>
        <color indexed="8"/>
        <rFont val="Calibri"/>
        <family val="2"/>
      </rPr>
      <t>/800</t>
    </r>
    <r>
      <rPr>
        <sz val="10"/>
        <color indexed="8"/>
        <rFont val="宋体"/>
        <charset val="134"/>
      </rPr>
      <t>米（女）</t>
    </r>
  </si>
  <si>
    <r>
      <rPr>
        <sz val="10"/>
        <rFont val="宋体"/>
        <charset val="134"/>
      </rPr>
      <t>班级</t>
    </r>
  </si>
  <si>
    <r>
      <rPr>
        <sz val="10"/>
        <rFont val="宋体"/>
        <charset val="134"/>
      </rPr>
      <t>民族</t>
    </r>
  </si>
  <si>
    <r>
      <rPr>
        <sz val="10"/>
        <rFont val="宋体"/>
        <charset val="134"/>
      </rPr>
      <t>姓名</t>
    </r>
  </si>
  <si>
    <r>
      <rPr>
        <sz val="10"/>
        <rFont val="宋体"/>
        <charset val="134"/>
      </rPr>
      <t>性别</t>
    </r>
  </si>
  <si>
    <r>
      <rPr>
        <sz val="10"/>
        <rFont val="宋体"/>
        <charset val="134"/>
      </rPr>
      <t>身高</t>
    </r>
  </si>
  <si>
    <r>
      <rPr>
        <sz val="10"/>
        <rFont val="宋体"/>
        <charset val="134"/>
      </rPr>
      <t>体重</t>
    </r>
  </si>
  <si>
    <r>
      <rPr>
        <sz val="10"/>
        <rFont val="宋体"/>
        <charset val="134"/>
      </rPr>
      <t>体重得分</t>
    </r>
  </si>
  <si>
    <r>
      <rPr>
        <sz val="10"/>
        <rFont val="宋体"/>
        <charset val="134"/>
      </rPr>
      <t>体重等级</t>
    </r>
  </si>
  <si>
    <r>
      <rPr>
        <sz val="10"/>
        <color indexed="8"/>
        <rFont val="宋体"/>
        <charset val="134"/>
      </rPr>
      <t>肺活成绩</t>
    </r>
  </si>
  <si>
    <r>
      <rPr>
        <sz val="10"/>
        <rFont val="宋体"/>
        <charset val="134"/>
      </rPr>
      <t>肺活得分</t>
    </r>
  </si>
  <si>
    <r>
      <rPr>
        <sz val="10"/>
        <rFont val="宋体"/>
        <charset val="134"/>
      </rPr>
      <t>肺活等级</t>
    </r>
  </si>
  <si>
    <r>
      <t>50</t>
    </r>
    <r>
      <rPr>
        <sz val="10"/>
        <color indexed="8"/>
        <rFont val="宋体"/>
        <charset val="134"/>
      </rPr>
      <t>成绩</t>
    </r>
  </si>
  <si>
    <r>
      <t>50</t>
    </r>
    <r>
      <rPr>
        <sz val="10"/>
        <rFont val="宋体"/>
        <charset val="134"/>
      </rPr>
      <t>得分</t>
    </r>
  </si>
  <si>
    <r>
      <t>50</t>
    </r>
    <r>
      <rPr>
        <sz val="10"/>
        <rFont val="宋体"/>
        <charset val="134"/>
      </rPr>
      <t>等级</t>
    </r>
  </si>
  <si>
    <r>
      <rPr>
        <sz val="10"/>
        <color indexed="8"/>
        <rFont val="宋体"/>
        <charset val="134"/>
      </rPr>
      <t>坐屈成绩</t>
    </r>
  </si>
  <si>
    <r>
      <rPr>
        <sz val="10"/>
        <rFont val="宋体"/>
        <charset val="134"/>
      </rPr>
      <t>坐屈得分</t>
    </r>
  </si>
  <si>
    <r>
      <rPr>
        <sz val="10"/>
        <rFont val="宋体"/>
        <charset val="134"/>
      </rPr>
      <t>坐屈等级</t>
    </r>
  </si>
  <si>
    <r>
      <rPr>
        <sz val="10"/>
        <color indexed="8"/>
        <rFont val="宋体"/>
        <charset val="134"/>
      </rPr>
      <t>立远成绩</t>
    </r>
  </si>
  <si>
    <r>
      <rPr>
        <sz val="10"/>
        <rFont val="宋体"/>
        <charset val="134"/>
      </rPr>
      <t>立远得分</t>
    </r>
  </si>
  <si>
    <r>
      <rPr>
        <sz val="10"/>
        <rFont val="宋体"/>
        <charset val="134"/>
      </rPr>
      <t>立远等级</t>
    </r>
  </si>
  <si>
    <r>
      <rPr>
        <sz val="10"/>
        <color indexed="8"/>
        <rFont val="宋体"/>
        <charset val="134"/>
      </rPr>
      <t>引仰成绩</t>
    </r>
  </si>
  <si>
    <r>
      <rPr>
        <sz val="10"/>
        <rFont val="宋体"/>
        <charset val="134"/>
      </rPr>
      <t>引仰得分</t>
    </r>
  </si>
  <si>
    <r>
      <rPr>
        <sz val="10"/>
        <rFont val="宋体"/>
        <charset val="134"/>
      </rPr>
      <t>引仰等级</t>
    </r>
  </si>
  <si>
    <r>
      <t>1000/800</t>
    </r>
    <r>
      <rPr>
        <sz val="10"/>
        <color indexed="8"/>
        <rFont val="宋体"/>
        <charset val="134"/>
      </rPr>
      <t>成绩</t>
    </r>
  </si>
  <si>
    <r>
      <t>1000/800</t>
    </r>
    <r>
      <rPr>
        <sz val="10"/>
        <rFont val="宋体"/>
        <charset val="134"/>
      </rPr>
      <t>得分</t>
    </r>
  </si>
  <si>
    <r>
      <t>1000/800</t>
    </r>
    <r>
      <rPr>
        <sz val="10"/>
        <rFont val="宋体"/>
        <charset val="134"/>
      </rPr>
      <t>等级</t>
    </r>
  </si>
  <si>
    <r>
      <rPr>
        <sz val="10"/>
        <rFont val="宋体"/>
        <charset val="134"/>
      </rPr>
      <t>标准分</t>
    </r>
  </si>
  <si>
    <r>
      <rPr>
        <sz val="10"/>
        <rFont val="宋体"/>
        <charset val="134"/>
      </rPr>
      <t>引仰加分</t>
    </r>
  </si>
  <si>
    <r>
      <t>1000/800</t>
    </r>
    <r>
      <rPr>
        <sz val="10"/>
        <rFont val="宋体"/>
        <charset val="134"/>
      </rPr>
      <t>加分</t>
    </r>
  </si>
  <si>
    <r>
      <rPr>
        <sz val="10"/>
        <rFont val="宋体"/>
        <charset val="134"/>
      </rPr>
      <t>实得分</t>
    </r>
  </si>
  <si>
    <r>
      <rPr>
        <sz val="10"/>
        <rFont val="宋体"/>
        <charset val="134"/>
      </rPr>
      <t>等级</t>
    </r>
  </si>
  <si>
    <r>
      <t>23</t>
    </r>
    <r>
      <rPr>
        <sz val="10"/>
        <color indexed="8"/>
        <rFont val="Arial"/>
        <family val="2"/>
      </rPr>
      <t>级</t>
    </r>
    <r>
      <rPr>
        <sz val="10"/>
        <color indexed="8"/>
        <rFont val="Calibri"/>
        <family val="2"/>
      </rPr>
      <t>1</t>
    </r>
    <r>
      <rPr>
        <sz val="10"/>
        <color indexed="8"/>
        <rFont val="Arial"/>
        <family val="2"/>
      </rPr>
      <t>班</t>
    </r>
  </si>
  <si>
    <r>
      <rPr>
        <sz val="10"/>
        <color indexed="8"/>
        <rFont val="Arial"/>
        <family val="2"/>
      </rPr>
      <t>陈雨阳</t>
    </r>
  </si>
  <si>
    <r>
      <rPr>
        <sz val="10"/>
        <color indexed="8"/>
        <rFont val="Arial"/>
        <family val="2"/>
      </rPr>
      <t>女</t>
    </r>
  </si>
  <si>
    <r>
      <rPr>
        <sz val="10"/>
        <color indexed="8"/>
        <rFont val="宋体"/>
        <charset val="134"/>
      </rPr>
      <t>正常</t>
    </r>
  </si>
  <si>
    <r>
      <rPr>
        <sz val="10"/>
        <color indexed="8"/>
        <rFont val="宋体"/>
        <charset val="134"/>
      </rPr>
      <t>优秀</t>
    </r>
  </si>
  <si>
    <r>
      <rPr>
        <sz val="10"/>
        <color indexed="8"/>
        <rFont val="Arial"/>
        <family val="2"/>
      </rPr>
      <t>及格</t>
    </r>
  </si>
  <si>
    <r>
      <rPr>
        <sz val="10"/>
        <color indexed="8"/>
        <rFont val="宋体"/>
        <charset val="134"/>
      </rPr>
      <t>及格</t>
    </r>
  </si>
  <si>
    <r>
      <rPr>
        <sz val="10"/>
        <color indexed="8"/>
        <rFont val="宋体"/>
        <charset val="134"/>
      </rPr>
      <t>不及格</t>
    </r>
  </si>
  <si>
    <r>
      <rPr>
        <sz val="10"/>
        <color indexed="8"/>
        <rFont val="Arial"/>
        <family val="2"/>
      </rPr>
      <t>仇宸瑶</t>
    </r>
  </si>
  <si>
    <r>
      <rPr>
        <sz val="10"/>
        <color indexed="8"/>
        <rFont val="宋体"/>
        <charset val="134"/>
      </rPr>
      <t>肥胖</t>
    </r>
  </si>
  <si>
    <r>
      <rPr>
        <sz val="10"/>
        <color indexed="8"/>
        <rFont val="Arial"/>
        <family val="2"/>
      </rPr>
      <t>段蔚婕</t>
    </r>
  </si>
  <si>
    <r>
      <rPr>
        <sz val="10"/>
        <color indexed="8"/>
        <rFont val="Arial"/>
        <family val="2"/>
      </rPr>
      <t>郭锦妍</t>
    </r>
  </si>
  <si>
    <r>
      <rPr>
        <sz val="10"/>
        <color indexed="8"/>
        <rFont val="Arial"/>
        <family val="2"/>
      </rPr>
      <t>金忆瑄</t>
    </r>
  </si>
  <si>
    <r>
      <rPr>
        <sz val="10"/>
        <color indexed="8"/>
        <rFont val="宋体"/>
        <charset val="134"/>
      </rPr>
      <t>良好</t>
    </r>
  </si>
  <si>
    <r>
      <rPr>
        <sz val="10"/>
        <color indexed="8"/>
        <rFont val="Arial"/>
        <family val="2"/>
      </rPr>
      <t>李舒琪</t>
    </r>
  </si>
  <si>
    <r>
      <rPr>
        <sz val="10"/>
        <color indexed="8"/>
        <rFont val="Arial"/>
        <family val="2"/>
      </rPr>
      <t>良好</t>
    </r>
  </si>
  <si>
    <r>
      <rPr>
        <sz val="10"/>
        <color indexed="8"/>
        <rFont val="Arial"/>
        <family val="2"/>
      </rPr>
      <t>刘格宏</t>
    </r>
  </si>
  <si>
    <r>
      <rPr>
        <sz val="10"/>
        <color indexed="8"/>
        <rFont val="Arial"/>
        <family val="2"/>
      </rPr>
      <t>刘诗悦</t>
    </r>
  </si>
  <si>
    <r>
      <rPr>
        <sz val="10"/>
        <color indexed="8"/>
        <rFont val="Arial"/>
        <family val="2"/>
      </rPr>
      <t>庞语涵</t>
    </r>
  </si>
  <si>
    <r>
      <rPr>
        <sz val="10"/>
        <color indexed="8"/>
        <rFont val="Arial"/>
        <family val="2"/>
      </rPr>
      <t>盛蕊蕊</t>
    </r>
  </si>
  <si>
    <r>
      <rPr>
        <sz val="10"/>
        <color indexed="8"/>
        <rFont val="Arial"/>
        <family val="2"/>
      </rPr>
      <t>汤子妍</t>
    </r>
  </si>
  <si>
    <r>
      <rPr>
        <sz val="10"/>
        <color indexed="8"/>
        <rFont val="宋体"/>
        <charset val="134"/>
      </rPr>
      <t>万伊宣</t>
    </r>
  </si>
  <si>
    <r>
      <rPr>
        <sz val="10"/>
        <color indexed="8"/>
        <rFont val="Arial"/>
        <family val="2"/>
      </rPr>
      <t>王欣怡</t>
    </r>
  </si>
  <si>
    <r>
      <rPr>
        <sz val="10"/>
        <color indexed="8"/>
        <rFont val="宋体"/>
        <charset val="134"/>
      </rPr>
      <t>超重</t>
    </r>
  </si>
  <si>
    <r>
      <rPr>
        <sz val="10"/>
        <color indexed="8"/>
        <rFont val="Arial"/>
        <family val="2"/>
      </rPr>
      <t>吴幽涵</t>
    </r>
  </si>
  <si>
    <r>
      <rPr>
        <sz val="10"/>
        <color indexed="8"/>
        <rFont val="Arial"/>
        <family val="2"/>
      </rPr>
      <t>向玥萱</t>
    </r>
  </si>
  <si>
    <r>
      <rPr>
        <sz val="10"/>
        <color indexed="8"/>
        <rFont val="Arial"/>
        <family val="2"/>
      </rPr>
      <t>张宝玥</t>
    </r>
  </si>
  <si>
    <r>
      <rPr>
        <sz val="10"/>
        <color indexed="8"/>
        <rFont val="Arial"/>
        <family val="2"/>
      </rPr>
      <t>张馨怡</t>
    </r>
  </si>
  <si>
    <r>
      <rPr>
        <sz val="10"/>
        <color indexed="8"/>
        <rFont val="Arial"/>
        <family val="2"/>
      </rPr>
      <t>张扬</t>
    </r>
  </si>
  <si>
    <r>
      <rPr>
        <sz val="10"/>
        <color indexed="8"/>
        <rFont val="Arial"/>
        <family val="2"/>
      </rPr>
      <t>朱旭丹</t>
    </r>
  </si>
  <si>
    <r>
      <rPr>
        <sz val="10"/>
        <color indexed="8"/>
        <rFont val="宋体"/>
        <charset val="134"/>
      </rPr>
      <t>低体重</t>
    </r>
  </si>
  <si>
    <r>
      <rPr>
        <sz val="10"/>
        <color indexed="8"/>
        <rFont val="Arial"/>
        <family val="2"/>
      </rPr>
      <t>宗馨悦</t>
    </r>
  </si>
  <si>
    <r>
      <rPr>
        <sz val="10"/>
        <color indexed="8"/>
        <rFont val="Arial"/>
        <family val="2"/>
      </rPr>
      <t>陈鸿铭</t>
    </r>
  </si>
  <si>
    <r>
      <rPr>
        <sz val="10"/>
        <color indexed="8"/>
        <rFont val="Arial"/>
        <family val="2"/>
      </rPr>
      <t>男</t>
    </r>
  </si>
  <si>
    <r>
      <rPr>
        <sz val="10"/>
        <color indexed="8"/>
        <rFont val="Arial"/>
        <family val="2"/>
      </rPr>
      <t>陈涛</t>
    </r>
  </si>
  <si>
    <r>
      <rPr>
        <sz val="10"/>
        <color indexed="8"/>
        <rFont val="Arial"/>
        <family val="2"/>
      </rPr>
      <t>优秀</t>
    </r>
  </si>
  <si>
    <r>
      <rPr>
        <sz val="10"/>
        <color indexed="8"/>
        <rFont val="Arial"/>
        <family val="2"/>
      </rPr>
      <t>陈天运</t>
    </r>
  </si>
  <si>
    <r>
      <rPr>
        <sz val="10"/>
        <color indexed="8"/>
        <rFont val="Arial"/>
        <family val="2"/>
      </rPr>
      <t>陈宣戎</t>
    </r>
  </si>
  <si>
    <r>
      <rPr>
        <sz val="10"/>
        <color indexed="8"/>
        <rFont val="Arial"/>
        <family val="2"/>
      </rPr>
      <t>储浩洋</t>
    </r>
  </si>
  <si>
    <r>
      <rPr>
        <sz val="10"/>
        <color indexed="8"/>
        <rFont val="Arial"/>
        <family val="2"/>
      </rPr>
      <t>翟思宇</t>
    </r>
  </si>
  <si>
    <r>
      <rPr>
        <sz val="10"/>
        <color indexed="8"/>
        <rFont val="Arial"/>
        <family val="2"/>
      </rPr>
      <t>丁旨睿</t>
    </r>
  </si>
  <si>
    <r>
      <rPr>
        <sz val="10"/>
        <color indexed="8"/>
        <rFont val="Arial"/>
        <family val="2"/>
      </rPr>
      <t>董奕宸</t>
    </r>
  </si>
  <si>
    <r>
      <rPr>
        <sz val="10"/>
        <color indexed="8"/>
        <rFont val="Arial"/>
        <family val="2"/>
      </rPr>
      <t>韩宋阳</t>
    </r>
  </si>
  <si>
    <r>
      <rPr>
        <sz val="10"/>
        <color indexed="8"/>
        <rFont val="Arial"/>
        <family val="2"/>
      </rPr>
      <t>胡迁运</t>
    </r>
  </si>
  <si>
    <r>
      <rPr>
        <sz val="10"/>
        <color indexed="8"/>
        <rFont val="Arial"/>
        <family val="2"/>
      </rPr>
      <t>胡文楷</t>
    </r>
  </si>
  <si>
    <r>
      <rPr>
        <sz val="10"/>
        <color indexed="8"/>
        <rFont val="Arial"/>
        <family val="2"/>
      </rPr>
      <t>李筠</t>
    </r>
  </si>
  <si>
    <r>
      <rPr>
        <sz val="10"/>
        <color indexed="8"/>
        <rFont val="Arial"/>
        <family val="2"/>
      </rPr>
      <t>王祥百</t>
    </r>
  </si>
  <si>
    <r>
      <rPr>
        <sz val="10"/>
        <color indexed="8"/>
        <rFont val="Arial"/>
        <family val="2"/>
      </rPr>
      <t>王彦程</t>
    </r>
  </si>
  <si>
    <r>
      <rPr>
        <sz val="10"/>
        <color indexed="8"/>
        <rFont val="Arial"/>
        <family val="2"/>
      </rPr>
      <t>王志豪</t>
    </r>
  </si>
  <si>
    <r>
      <rPr>
        <sz val="10"/>
        <color indexed="8"/>
        <rFont val="Arial"/>
        <family val="2"/>
      </rPr>
      <t>王子墨</t>
    </r>
  </si>
  <si>
    <r>
      <rPr>
        <sz val="10"/>
        <color indexed="8"/>
        <rFont val="Arial"/>
        <family val="2"/>
      </rPr>
      <t>王梓宇</t>
    </r>
  </si>
  <si>
    <r>
      <rPr>
        <sz val="10"/>
        <color indexed="8"/>
        <rFont val="Arial"/>
        <family val="2"/>
      </rPr>
      <t>吴晨雨</t>
    </r>
  </si>
  <si>
    <r>
      <rPr>
        <sz val="10"/>
        <color indexed="8"/>
        <rFont val="Arial"/>
        <family val="2"/>
      </rPr>
      <t>吴浩然</t>
    </r>
  </si>
  <si>
    <r>
      <rPr>
        <sz val="10"/>
        <color indexed="8"/>
        <rFont val="Arial"/>
        <family val="2"/>
      </rPr>
      <t>许梓宸</t>
    </r>
  </si>
  <si>
    <r>
      <rPr>
        <sz val="10"/>
        <color indexed="8"/>
        <rFont val="Arial"/>
        <family val="2"/>
      </rPr>
      <t>杨铄今</t>
    </r>
  </si>
  <si>
    <r>
      <rPr>
        <sz val="10"/>
        <color indexed="8"/>
        <rFont val="Arial"/>
        <family val="2"/>
      </rPr>
      <t>印宸浩</t>
    </r>
  </si>
  <si>
    <r>
      <rPr>
        <sz val="10"/>
        <color indexed="8"/>
        <rFont val="Arial"/>
        <family val="2"/>
      </rPr>
      <t>张兴柯</t>
    </r>
  </si>
  <si>
    <r>
      <rPr>
        <sz val="10"/>
        <color indexed="8"/>
        <rFont val="Arial"/>
        <family val="2"/>
      </rPr>
      <t>张杨诚</t>
    </r>
  </si>
  <si>
    <r>
      <rPr>
        <sz val="10"/>
        <color indexed="8"/>
        <rFont val="Arial"/>
        <family val="2"/>
      </rPr>
      <t>张宇宸</t>
    </r>
  </si>
  <si>
    <r>
      <rPr>
        <sz val="10"/>
        <color indexed="8"/>
        <rFont val="Arial"/>
        <family val="2"/>
      </rPr>
      <t>邹鸿漳</t>
    </r>
  </si>
  <si>
    <r>
      <t>23</t>
    </r>
    <r>
      <rPr>
        <sz val="10"/>
        <color indexed="8"/>
        <rFont val="Arial"/>
        <family val="2"/>
      </rPr>
      <t>级</t>
    </r>
    <r>
      <rPr>
        <sz val="10"/>
        <color indexed="8"/>
        <rFont val="Calibri"/>
        <family val="2"/>
      </rPr>
      <t>2</t>
    </r>
    <r>
      <rPr>
        <sz val="10"/>
        <color indexed="8"/>
        <rFont val="Arial"/>
        <family val="2"/>
      </rPr>
      <t>班</t>
    </r>
  </si>
  <si>
    <r>
      <rPr>
        <sz val="10"/>
        <color indexed="8"/>
        <rFont val="Arial"/>
        <family val="2"/>
      </rPr>
      <t>鲍姵赵</t>
    </r>
  </si>
  <si>
    <r>
      <rPr>
        <sz val="10"/>
        <color indexed="8"/>
        <rFont val="Arial"/>
        <family val="2"/>
      </rPr>
      <t>陈李萱</t>
    </r>
  </si>
  <si>
    <r>
      <rPr>
        <sz val="10"/>
        <color indexed="8"/>
        <rFont val="Arial"/>
        <family val="2"/>
      </rPr>
      <t>陈雅诗</t>
    </r>
  </si>
  <si>
    <r>
      <rPr>
        <sz val="10"/>
        <color indexed="8"/>
        <rFont val="Arial"/>
        <family val="2"/>
      </rPr>
      <t>不及格</t>
    </r>
  </si>
  <si>
    <r>
      <rPr>
        <sz val="10"/>
        <color indexed="8"/>
        <rFont val="Arial"/>
        <family val="2"/>
      </rPr>
      <t>丁雯悦</t>
    </r>
  </si>
  <si>
    <r>
      <rPr>
        <sz val="10"/>
        <color indexed="8"/>
        <rFont val="Arial"/>
        <family val="2"/>
      </rPr>
      <t>丁晏卢</t>
    </r>
  </si>
  <si>
    <r>
      <rPr>
        <sz val="10"/>
        <color indexed="8"/>
        <rFont val="Arial"/>
        <family val="2"/>
      </rPr>
      <t>郭梦婷</t>
    </r>
  </si>
  <si>
    <r>
      <rPr>
        <sz val="10"/>
        <color indexed="8"/>
        <rFont val="Arial"/>
        <family val="2"/>
      </rPr>
      <t>黄奥怡</t>
    </r>
  </si>
  <si>
    <r>
      <rPr>
        <sz val="10"/>
        <color indexed="8"/>
        <rFont val="Arial"/>
        <family val="2"/>
      </rPr>
      <t>黄馨雅</t>
    </r>
  </si>
  <si>
    <r>
      <rPr>
        <sz val="10"/>
        <color indexed="8"/>
        <rFont val="Arial"/>
        <family val="2"/>
      </rPr>
      <t>晋东</t>
    </r>
  </si>
  <si>
    <r>
      <rPr>
        <sz val="10"/>
        <color indexed="8"/>
        <rFont val="Arial"/>
        <family val="2"/>
      </rPr>
      <t>景雯歆</t>
    </r>
  </si>
  <si>
    <r>
      <rPr>
        <sz val="10"/>
        <color indexed="8"/>
        <rFont val="Arial"/>
        <family val="2"/>
      </rPr>
      <t>李锦禾</t>
    </r>
  </si>
  <si>
    <r>
      <rPr>
        <sz val="10"/>
        <color indexed="8"/>
        <rFont val="Arial"/>
        <family val="2"/>
      </rPr>
      <t>李清雅</t>
    </r>
  </si>
  <si>
    <r>
      <rPr>
        <sz val="10"/>
        <color indexed="8"/>
        <rFont val="Arial"/>
        <family val="2"/>
      </rPr>
      <t>李妍</t>
    </r>
  </si>
  <si>
    <r>
      <rPr>
        <sz val="10"/>
        <color indexed="8"/>
        <rFont val="Arial"/>
        <family val="2"/>
      </rPr>
      <t>李雨蓉</t>
    </r>
  </si>
  <si>
    <r>
      <rPr>
        <sz val="10"/>
        <color indexed="8"/>
        <rFont val="Arial"/>
        <family val="2"/>
      </rPr>
      <t>陆荣婕</t>
    </r>
  </si>
  <si>
    <r>
      <rPr>
        <sz val="10"/>
        <color indexed="8"/>
        <rFont val="Arial"/>
        <family val="2"/>
      </rPr>
      <t>马慧茹</t>
    </r>
  </si>
  <si>
    <r>
      <rPr>
        <sz val="10"/>
        <color indexed="8"/>
        <rFont val="Arial"/>
        <family val="2"/>
      </rPr>
      <t>毛涵</t>
    </r>
  </si>
  <si>
    <r>
      <rPr>
        <sz val="10"/>
        <color indexed="8"/>
        <rFont val="Arial"/>
        <family val="2"/>
      </rPr>
      <t>聂璟仪</t>
    </r>
  </si>
  <si>
    <r>
      <rPr>
        <sz val="10"/>
        <color indexed="8"/>
        <rFont val="Arial"/>
        <family val="2"/>
      </rPr>
      <t>孙欣语</t>
    </r>
  </si>
  <si>
    <r>
      <rPr>
        <sz val="10"/>
        <color indexed="8"/>
        <rFont val="Arial"/>
        <family val="2"/>
      </rPr>
      <t>徐子雯</t>
    </r>
  </si>
  <si>
    <r>
      <rPr>
        <sz val="10"/>
        <color indexed="8"/>
        <rFont val="Arial"/>
        <family val="2"/>
      </rPr>
      <t>杨茜如</t>
    </r>
  </si>
  <si>
    <r>
      <rPr>
        <sz val="10"/>
        <color indexed="8"/>
        <rFont val="Arial"/>
        <family val="2"/>
      </rPr>
      <t>张菲月</t>
    </r>
  </si>
  <si>
    <r>
      <rPr>
        <sz val="10"/>
        <color indexed="8"/>
        <rFont val="Arial"/>
        <family val="2"/>
      </rPr>
      <t>张淑琪</t>
    </r>
  </si>
  <si>
    <r>
      <rPr>
        <sz val="10"/>
        <color indexed="8"/>
        <rFont val="Arial"/>
        <family val="2"/>
      </rPr>
      <t>周泉灵</t>
    </r>
  </si>
  <si>
    <r>
      <rPr>
        <sz val="10"/>
        <color indexed="8"/>
        <rFont val="Arial"/>
        <family val="2"/>
      </rPr>
      <t>朱海萱</t>
    </r>
  </si>
  <si>
    <r>
      <rPr>
        <sz val="10"/>
        <color indexed="8"/>
        <rFont val="Arial"/>
        <family val="2"/>
      </rPr>
      <t>曹智强</t>
    </r>
  </si>
  <si>
    <r>
      <rPr>
        <sz val="10"/>
        <color indexed="8"/>
        <rFont val="Arial"/>
        <family val="2"/>
      </rPr>
      <t>陈浩翔</t>
    </r>
  </si>
  <si>
    <r>
      <rPr>
        <sz val="10"/>
        <color indexed="8"/>
        <rFont val="Arial"/>
        <family val="2"/>
      </rPr>
      <t>戴业新</t>
    </r>
  </si>
  <si>
    <r>
      <rPr>
        <sz val="10"/>
        <color indexed="8"/>
        <rFont val="Arial"/>
        <family val="2"/>
      </rPr>
      <t>邓岳阳</t>
    </r>
  </si>
  <si>
    <r>
      <rPr>
        <sz val="10"/>
        <color indexed="8"/>
        <rFont val="Arial"/>
        <family val="2"/>
      </rPr>
      <t>胡羽凡</t>
    </r>
  </si>
  <si>
    <r>
      <rPr>
        <sz val="10"/>
        <color indexed="8"/>
        <rFont val="Arial"/>
        <family val="2"/>
      </rPr>
      <t>金奕博</t>
    </r>
  </si>
  <si>
    <r>
      <rPr>
        <sz val="10"/>
        <color indexed="8"/>
        <rFont val="Arial"/>
        <family val="2"/>
      </rPr>
      <t>李欣业</t>
    </r>
  </si>
  <si>
    <r>
      <rPr>
        <sz val="10"/>
        <color indexed="8"/>
        <rFont val="Arial"/>
        <family val="2"/>
      </rPr>
      <t>刘智</t>
    </r>
  </si>
  <si>
    <r>
      <rPr>
        <sz val="10"/>
        <color indexed="8"/>
        <rFont val="Arial"/>
        <family val="2"/>
      </rPr>
      <t>孙伟杰</t>
    </r>
  </si>
  <si>
    <r>
      <rPr>
        <sz val="10"/>
        <color indexed="8"/>
        <rFont val="Arial"/>
        <family val="2"/>
      </rPr>
      <t>王梓寒</t>
    </r>
  </si>
  <si>
    <r>
      <rPr>
        <sz val="10"/>
        <color indexed="8"/>
        <rFont val="Arial"/>
        <family val="2"/>
      </rPr>
      <t>魏子轩</t>
    </r>
  </si>
  <si>
    <r>
      <rPr>
        <sz val="10"/>
        <color indexed="8"/>
        <rFont val="Arial"/>
        <family val="2"/>
      </rPr>
      <t>徐嘉辉</t>
    </r>
  </si>
  <si>
    <r>
      <rPr>
        <sz val="10"/>
        <color indexed="8"/>
        <rFont val="Arial"/>
        <family val="2"/>
      </rPr>
      <t>徐善若</t>
    </r>
  </si>
  <si>
    <r>
      <rPr>
        <sz val="10"/>
        <color indexed="8"/>
        <rFont val="Arial"/>
        <family val="2"/>
      </rPr>
      <t>徐秀仪</t>
    </r>
  </si>
  <si>
    <r>
      <rPr>
        <sz val="10"/>
        <color indexed="8"/>
        <rFont val="Arial"/>
        <family val="2"/>
      </rPr>
      <t>游望舒</t>
    </r>
  </si>
  <si>
    <r>
      <rPr>
        <sz val="10"/>
        <color indexed="8"/>
        <rFont val="Arial"/>
        <family val="2"/>
      </rPr>
      <t>余佳乐</t>
    </r>
  </si>
  <si>
    <r>
      <rPr>
        <sz val="10"/>
        <color indexed="8"/>
        <rFont val="Arial"/>
        <family val="2"/>
      </rPr>
      <t>张宵宇</t>
    </r>
  </si>
  <si>
    <r>
      <rPr>
        <sz val="10"/>
        <color indexed="8"/>
        <rFont val="Arial"/>
        <family val="2"/>
      </rPr>
      <t>张宇轩</t>
    </r>
  </si>
  <si>
    <r>
      <rPr>
        <sz val="10"/>
        <color indexed="8"/>
        <rFont val="Arial"/>
        <family val="2"/>
      </rPr>
      <t>仲毅</t>
    </r>
  </si>
  <si>
    <r>
      <rPr>
        <sz val="10"/>
        <color indexed="8"/>
        <rFont val="Arial"/>
        <family val="2"/>
      </rPr>
      <t>周俊驰</t>
    </r>
  </si>
  <si>
    <r>
      <rPr>
        <sz val="10"/>
        <color indexed="8"/>
        <rFont val="Arial"/>
        <family val="2"/>
      </rPr>
      <t>周屹枫</t>
    </r>
  </si>
  <si>
    <r>
      <rPr>
        <sz val="10"/>
        <color indexed="8"/>
        <rFont val="Arial"/>
        <family val="2"/>
      </rPr>
      <t>朱鹏飞</t>
    </r>
  </si>
  <si>
    <r>
      <t>23</t>
    </r>
    <r>
      <rPr>
        <sz val="10"/>
        <color indexed="8"/>
        <rFont val="Arial"/>
        <family val="2"/>
      </rPr>
      <t>级</t>
    </r>
    <r>
      <rPr>
        <sz val="10"/>
        <color indexed="8"/>
        <rFont val="Calibri"/>
        <family val="2"/>
      </rPr>
      <t>3</t>
    </r>
    <r>
      <rPr>
        <sz val="10"/>
        <color indexed="8"/>
        <rFont val="Arial"/>
        <family val="2"/>
      </rPr>
      <t>班</t>
    </r>
  </si>
  <si>
    <r>
      <rPr>
        <sz val="10"/>
        <color indexed="8"/>
        <rFont val="Arial"/>
        <family val="2"/>
      </rPr>
      <t>陈俊雯</t>
    </r>
  </si>
  <si>
    <r>
      <rPr>
        <sz val="10"/>
        <color indexed="8"/>
        <rFont val="Arial"/>
        <family val="2"/>
      </rPr>
      <t>陈香玲</t>
    </r>
  </si>
  <si>
    <r>
      <rPr>
        <sz val="10"/>
        <color indexed="8"/>
        <rFont val="Arial"/>
        <family val="2"/>
      </rPr>
      <t>陈韵羽</t>
    </r>
  </si>
  <si>
    <r>
      <rPr>
        <sz val="10"/>
        <color indexed="8"/>
        <rFont val="Arial"/>
        <family val="2"/>
      </rPr>
      <t>陈志洁</t>
    </r>
  </si>
  <si>
    <r>
      <rPr>
        <sz val="10"/>
        <color indexed="8"/>
        <rFont val="Arial"/>
        <family val="2"/>
      </rPr>
      <t>仇曦涵</t>
    </r>
  </si>
  <si>
    <r>
      <rPr>
        <sz val="10"/>
        <color indexed="8"/>
        <rFont val="Arial"/>
        <family val="2"/>
      </rPr>
      <t>樊昕玥</t>
    </r>
  </si>
  <si>
    <r>
      <rPr>
        <sz val="10"/>
        <color indexed="8"/>
        <rFont val="Arial"/>
        <family val="2"/>
      </rPr>
      <t>高文干</t>
    </r>
  </si>
  <si>
    <r>
      <rPr>
        <sz val="10"/>
        <color indexed="8"/>
        <rFont val="Arial"/>
        <family val="2"/>
      </rPr>
      <t>顾津津</t>
    </r>
  </si>
  <si>
    <r>
      <rPr>
        <sz val="10"/>
        <color indexed="8"/>
        <rFont val="Arial"/>
        <family val="2"/>
      </rPr>
      <t>宦可澳</t>
    </r>
  </si>
  <si>
    <r>
      <rPr>
        <sz val="10"/>
        <color indexed="8"/>
        <rFont val="Arial"/>
        <family val="2"/>
      </rPr>
      <t>黄润舟</t>
    </r>
  </si>
  <si>
    <r>
      <rPr>
        <sz val="10"/>
        <color indexed="8"/>
        <rFont val="Arial"/>
        <family val="2"/>
      </rPr>
      <t>黄宇辰</t>
    </r>
  </si>
  <si>
    <r>
      <rPr>
        <sz val="10"/>
        <color indexed="8"/>
        <rFont val="Arial"/>
        <family val="2"/>
      </rPr>
      <t>景上溶</t>
    </r>
  </si>
  <si>
    <r>
      <rPr>
        <sz val="10"/>
        <color indexed="8"/>
        <rFont val="Arial"/>
        <family val="2"/>
      </rPr>
      <t>李文韬</t>
    </r>
  </si>
  <si>
    <r>
      <rPr>
        <sz val="10"/>
        <color indexed="8"/>
        <rFont val="Arial"/>
        <family val="2"/>
      </rPr>
      <t>李紫藤</t>
    </r>
  </si>
  <si>
    <r>
      <rPr>
        <sz val="10"/>
        <color indexed="8"/>
        <rFont val="Arial"/>
        <family val="2"/>
      </rPr>
      <t>刘米亚</t>
    </r>
  </si>
  <si>
    <r>
      <rPr>
        <sz val="10"/>
        <color indexed="8"/>
        <rFont val="Arial"/>
        <family val="2"/>
      </rPr>
      <t>路子月</t>
    </r>
  </si>
  <si>
    <r>
      <rPr>
        <sz val="10"/>
        <color indexed="8"/>
        <rFont val="Arial"/>
        <family val="2"/>
      </rPr>
      <t>马睿妤</t>
    </r>
  </si>
  <si>
    <r>
      <rPr>
        <sz val="10"/>
        <color indexed="8"/>
        <rFont val="Arial"/>
        <family val="2"/>
      </rPr>
      <t>潘硕妍</t>
    </r>
  </si>
  <si>
    <r>
      <rPr>
        <sz val="10"/>
        <color indexed="8"/>
        <rFont val="Arial"/>
        <family val="2"/>
      </rPr>
      <t>孙奕阳</t>
    </r>
  </si>
  <si>
    <r>
      <rPr>
        <sz val="10"/>
        <color indexed="8"/>
        <rFont val="Arial"/>
        <family val="2"/>
      </rPr>
      <t>童玥宸</t>
    </r>
  </si>
  <si>
    <r>
      <rPr>
        <sz val="10"/>
        <color indexed="8"/>
        <rFont val="Arial"/>
        <family val="2"/>
      </rPr>
      <t>魏敏君</t>
    </r>
  </si>
  <si>
    <r>
      <rPr>
        <sz val="10"/>
        <color indexed="8"/>
        <rFont val="Arial"/>
        <family val="2"/>
      </rPr>
      <t>吴思睿</t>
    </r>
  </si>
  <si>
    <r>
      <rPr>
        <sz val="10"/>
        <color indexed="8"/>
        <rFont val="Arial"/>
        <family val="2"/>
      </rPr>
      <t>颜茜</t>
    </r>
  </si>
  <si>
    <r>
      <rPr>
        <sz val="10"/>
        <color indexed="8"/>
        <rFont val="Arial"/>
        <family val="2"/>
      </rPr>
      <t>杨语晴</t>
    </r>
  </si>
  <si>
    <r>
      <rPr>
        <sz val="10"/>
        <color indexed="8"/>
        <rFont val="Arial"/>
        <family val="2"/>
      </rPr>
      <t>袁佳新</t>
    </r>
  </si>
  <si>
    <r>
      <rPr>
        <sz val="10"/>
        <color indexed="8"/>
        <rFont val="Arial"/>
        <family val="2"/>
      </rPr>
      <t>张秋雨</t>
    </r>
  </si>
  <si>
    <r>
      <rPr>
        <sz val="10"/>
        <color indexed="8"/>
        <rFont val="Arial"/>
        <family val="2"/>
      </rPr>
      <t>赵静楠</t>
    </r>
  </si>
  <si>
    <r>
      <rPr>
        <sz val="10"/>
        <color indexed="8"/>
        <rFont val="Arial"/>
        <family val="2"/>
      </rPr>
      <t>周天悦</t>
    </r>
  </si>
  <si>
    <r>
      <rPr>
        <sz val="10"/>
        <color indexed="8"/>
        <rFont val="Arial"/>
        <family val="2"/>
      </rPr>
      <t>周羽姗</t>
    </r>
  </si>
  <si>
    <r>
      <rPr>
        <sz val="10"/>
        <color indexed="8"/>
        <rFont val="Arial"/>
        <family val="2"/>
      </rPr>
      <t>卜翔泽</t>
    </r>
  </si>
  <si>
    <r>
      <rPr>
        <sz val="10"/>
        <color indexed="8"/>
        <rFont val="Arial"/>
        <family val="2"/>
      </rPr>
      <t>陈开洋</t>
    </r>
  </si>
  <si>
    <r>
      <rPr>
        <sz val="10"/>
        <color indexed="8"/>
        <rFont val="Arial"/>
        <family val="2"/>
      </rPr>
      <t>陈彦浩</t>
    </r>
  </si>
  <si>
    <r>
      <rPr>
        <sz val="10"/>
        <color indexed="8"/>
        <rFont val="Arial"/>
        <family val="2"/>
      </rPr>
      <t>陈羽弘</t>
    </r>
  </si>
  <si>
    <r>
      <rPr>
        <sz val="10"/>
        <color indexed="8"/>
        <rFont val="Arial"/>
        <family val="2"/>
      </rPr>
      <t>陈彧</t>
    </r>
  </si>
  <si>
    <r>
      <rPr>
        <sz val="10"/>
        <color indexed="8"/>
        <rFont val="Arial"/>
        <family val="2"/>
      </rPr>
      <t>陈中林</t>
    </r>
  </si>
  <si>
    <r>
      <rPr>
        <sz val="10"/>
        <color indexed="8"/>
        <rFont val="Arial"/>
        <family val="2"/>
      </rPr>
      <t>陈子轩</t>
    </r>
  </si>
  <si>
    <r>
      <rPr>
        <sz val="10"/>
        <color indexed="8"/>
        <rFont val="Arial"/>
        <family val="2"/>
      </rPr>
      <t>丁尹翔</t>
    </r>
  </si>
  <si>
    <r>
      <rPr>
        <sz val="10"/>
        <color indexed="8"/>
        <rFont val="Arial"/>
        <family val="2"/>
      </rPr>
      <t>董韦泽</t>
    </r>
  </si>
  <si>
    <r>
      <rPr>
        <sz val="10"/>
        <color indexed="8"/>
        <rFont val="Arial"/>
        <family val="2"/>
      </rPr>
      <t>方子豪</t>
    </r>
  </si>
  <si>
    <r>
      <rPr>
        <sz val="10"/>
        <color indexed="8"/>
        <rFont val="Arial"/>
        <family val="2"/>
      </rPr>
      <t>傅诘铸</t>
    </r>
  </si>
  <si>
    <r>
      <rPr>
        <sz val="10"/>
        <color indexed="8"/>
        <rFont val="Arial"/>
        <family val="2"/>
      </rPr>
      <t>杭梓轩</t>
    </r>
  </si>
  <si>
    <r>
      <rPr>
        <sz val="10"/>
        <color indexed="8"/>
        <rFont val="Arial"/>
        <family val="2"/>
      </rPr>
      <t>刘翔</t>
    </r>
  </si>
  <si>
    <r>
      <rPr>
        <sz val="10"/>
        <color indexed="8"/>
        <rFont val="Arial"/>
        <family val="2"/>
      </rPr>
      <t>罗浩天</t>
    </r>
  </si>
  <si>
    <r>
      <rPr>
        <sz val="10"/>
        <color indexed="8"/>
        <rFont val="Arial"/>
        <family val="2"/>
      </rPr>
      <t>梅雪松</t>
    </r>
  </si>
  <si>
    <r>
      <rPr>
        <sz val="10"/>
        <color indexed="8"/>
        <rFont val="Arial"/>
        <family val="2"/>
      </rPr>
      <t>孙泽林</t>
    </r>
  </si>
  <si>
    <r>
      <rPr>
        <sz val="10"/>
        <color indexed="8"/>
        <rFont val="Arial"/>
        <family val="2"/>
      </rPr>
      <t>王小宁</t>
    </r>
  </si>
  <si>
    <r>
      <rPr>
        <sz val="10"/>
        <color indexed="8"/>
        <rFont val="Arial"/>
        <family val="2"/>
      </rPr>
      <t>吴晨祎</t>
    </r>
  </si>
  <si>
    <r>
      <rPr>
        <sz val="10"/>
        <color indexed="8"/>
        <rFont val="Arial"/>
        <family val="2"/>
      </rPr>
      <t>夏偲源</t>
    </r>
  </si>
  <si>
    <r>
      <rPr>
        <sz val="10"/>
        <color indexed="8"/>
        <rFont val="Arial"/>
        <family val="2"/>
      </rPr>
      <t>夏昊泽</t>
    </r>
  </si>
  <si>
    <r>
      <rPr>
        <sz val="10"/>
        <color indexed="8"/>
        <rFont val="Arial"/>
        <family val="2"/>
      </rPr>
      <t>徐心成</t>
    </r>
  </si>
  <si>
    <r>
      <rPr>
        <sz val="10"/>
        <color indexed="8"/>
        <rFont val="Arial"/>
        <family val="2"/>
      </rPr>
      <t>徐子涵</t>
    </r>
  </si>
  <si>
    <r>
      <rPr>
        <sz val="10"/>
        <color indexed="8"/>
        <rFont val="Arial"/>
        <family val="2"/>
      </rPr>
      <t>徐子俊</t>
    </r>
  </si>
  <si>
    <r>
      <t>23</t>
    </r>
    <r>
      <rPr>
        <sz val="10"/>
        <color indexed="8"/>
        <rFont val="Arial"/>
        <family val="2"/>
      </rPr>
      <t>级</t>
    </r>
    <r>
      <rPr>
        <sz val="10"/>
        <color indexed="8"/>
        <rFont val="Calibri"/>
        <family val="2"/>
      </rPr>
      <t>4</t>
    </r>
    <r>
      <rPr>
        <sz val="10"/>
        <color indexed="8"/>
        <rFont val="Arial"/>
        <family val="2"/>
      </rPr>
      <t>班</t>
    </r>
  </si>
  <si>
    <r>
      <rPr>
        <sz val="10"/>
        <color indexed="8"/>
        <rFont val="Arial"/>
        <family val="2"/>
      </rPr>
      <t>陈娟</t>
    </r>
  </si>
  <si>
    <r>
      <rPr>
        <sz val="10"/>
        <color indexed="8"/>
        <rFont val="Arial"/>
        <family val="2"/>
      </rPr>
      <t>蒋沂彤</t>
    </r>
  </si>
  <si>
    <r>
      <rPr>
        <sz val="10"/>
        <color indexed="8"/>
        <rFont val="Arial"/>
        <family val="2"/>
      </rPr>
      <t>石欣沂</t>
    </r>
  </si>
  <si>
    <r>
      <rPr>
        <sz val="10"/>
        <color indexed="8"/>
        <rFont val="Arial"/>
        <family val="2"/>
      </rPr>
      <t>王开青</t>
    </r>
  </si>
  <si>
    <r>
      <rPr>
        <sz val="10"/>
        <color indexed="8"/>
        <rFont val="Arial"/>
        <family val="2"/>
      </rPr>
      <t>尤馨语</t>
    </r>
  </si>
  <si>
    <r>
      <rPr>
        <sz val="10"/>
        <color indexed="8"/>
        <rFont val="Arial"/>
        <family val="2"/>
      </rPr>
      <t>张梦缘</t>
    </r>
  </si>
  <si>
    <r>
      <rPr>
        <sz val="10"/>
        <color indexed="8"/>
        <rFont val="Arial"/>
        <family val="2"/>
      </rPr>
      <t>张梦舟</t>
    </r>
  </si>
  <si>
    <r>
      <rPr>
        <sz val="10"/>
        <color indexed="8"/>
        <rFont val="Arial"/>
        <family val="2"/>
      </rPr>
      <t>祝梓玥</t>
    </r>
  </si>
  <si>
    <r>
      <rPr>
        <sz val="10"/>
        <color indexed="8"/>
        <rFont val="Arial"/>
        <family val="2"/>
      </rPr>
      <t>晁晨翔</t>
    </r>
  </si>
  <si>
    <r>
      <rPr>
        <sz val="10"/>
        <color indexed="8"/>
        <rFont val="Arial"/>
        <family val="2"/>
      </rPr>
      <t>崔俊杰</t>
    </r>
  </si>
  <si>
    <r>
      <rPr>
        <sz val="10"/>
        <color indexed="8"/>
        <rFont val="Arial"/>
        <family val="2"/>
      </rPr>
      <t>方昊</t>
    </r>
  </si>
  <si>
    <r>
      <rPr>
        <sz val="10"/>
        <color indexed="8"/>
        <rFont val="Arial"/>
        <family val="2"/>
      </rPr>
      <t>韩翌</t>
    </r>
  </si>
  <si>
    <r>
      <rPr>
        <sz val="10"/>
        <color indexed="8"/>
        <rFont val="Arial"/>
        <family val="2"/>
      </rPr>
      <t>杭敏宇</t>
    </r>
  </si>
  <si>
    <r>
      <rPr>
        <sz val="10"/>
        <color indexed="8"/>
        <rFont val="Arial"/>
        <family val="2"/>
      </rPr>
      <t>何金林</t>
    </r>
  </si>
  <si>
    <r>
      <rPr>
        <sz val="10"/>
        <color indexed="8"/>
        <rFont val="Arial"/>
        <family val="2"/>
      </rPr>
      <t>何士杰</t>
    </r>
  </si>
  <si>
    <r>
      <rPr>
        <sz val="10"/>
        <color indexed="8"/>
        <rFont val="Arial"/>
        <family val="2"/>
      </rPr>
      <t>金以轩</t>
    </r>
  </si>
  <si>
    <r>
      <rPr>
        <sz val="10"/>
        <color indexed="8"/>
        <rFont val="Arial"/>
        <family val="2"/>
      </rPr>
      <t>雷紫瑞</t>
    </r>
  </si>
  <si>
    <r>
      <rPr>
        <sz val="10"/>
        <color indexed="8"/>
        <rFont val="Arial"/>
        <family val="2"/>
      </rPr>
      <t>梁峻耀</t>
    </r>
  </si>
  <si>
    <r>
      <rPr>
        <sz val="10"/>
        <color indexed="8"/>
        <rFont val="Arial"/>
        <family val="2"/>
      </rPr>
      <t>廖李泽瑞</t>
    </r>
  </si>
  <si>
    <r>
      <rPr>
        <sz val="10"/>
        <color indexed="8"/>
        <rFont val="Arial"/>
        <family val="2"/>
      </rPr>
      <t>鹿哲凯</t>
    </r>
  </si>
  <si>
    <r>
      <rPr>
        <sz val="10"/>
        <color indexed="8"/>
        <rFont val="Arial"/>
        <family val="2"/>
      </rPr>
      <t>毛攀</t>
    </r>
  </si>
  <si>
    <r>
      <rPr>
        <sz val="10"/>
        <color indexed="8"/>
        <rFont val="Arial"/>
        <family val="2"/>
      </rPr>
      <t>缪柏宸</t>
    </r>
  </si>
  <si>
    <r>
      <rPr>
        <sz val="10"/>
        <color indexed="8"/>
        <rFont val="Arial"/>
        <family val="2"/>
      </rPr>
      <t>钱玘隆</t>
    </r>
  </si>
  <si>
    <r>
      <rPr>
        <sz val="10"/>
        <color indexed="8"/>
        <rFont val="Arial"/>
        <family val="2"/>
      </rPr>
      <t>孙逸儒</t>
    </r>
  </si>
  <si>
    <r>
      <rPr>
        <sz val="10"/>
        <color indexed="8"/>
        <rFont val="Arial"/>
        <family val="2"/>
      </rPr>
      <t>王博</t>
    </r>
  </si>
  <si>
    <r>
      <rPr>
        <sz val="10"/>
        <color indexed="8"/>
        <rFont val="Arial"/>
        <family val="2"/>
      </rPr>
      <t>王云迪</t>
    </r>
  </si>
  <si>
    <r>
      <rPr>
        <sz val="10"/>
        <color indexed="8"/>
        <rFont val="Arial"/>
        <family val="2"/>
      </rPr>
      <t>王子恒</t>
    </r>
  </si>
  <si>
    <r>
      <rPr>
        <sz val="10"/>
        <color indexed="8"/>
        <rFont val="Arial"/>
        <family val="2"/>
      </rPr>
      <t>吴辰炜</t>
    </r>
  </si>
  <si>
    <r>
      <rPr>
        <sz val="10"/>
        <color indexed="8"/>
        <rFont val="Arial"/>
        <family val="2"/>
      </rPr>
      <t>徐海波</t>
    </r>
  </si>
  <si>
    <r>
      <rPr>
        <sz val="10"/>
        <color indexed="8"/>
        <rFont val="Arial"/>
        <family val="2"/>
      </rPr>
      <t>徐志鹏</t>
    </r>
  </si>
  <si>
    <r>
      <rPr>
        <sz val="10"/>
        <color indexed="8"/>
        <rFont val="Arial"/>
        <family val="2"/>
      </rPr>
      <t>许文杰</t>
    </r>
  </si>
  <si>
    <r>
      <rPr>
        <sz val="10"/>
        <color indexed="8"/>
        <rFont val="Arial"/>
        <family val="2"/>
      </rPr>
      <t>许宇诚</t>
    </r>
  </si>
  <si>
    <r>
      <rPr>
        <sz val="10"/>
        <color indexed="8"/>
        <rFont val="Arial"/>
        <family val="2"/>
      </rPr>
      <t>薛力铭</t>
    </r>
  </si>
  <si>
    <r>
      <rPr>
        <sz val="10"/>
        <color indexed="8"/>
        <rFont val="Arial"/>
        <family val="2"/>
      </rPr>
      <t>杨铖轩</t>
    </r>
  </si>
  <si>
    <r>
      <rPr>
        <sz val="10"/>
        <color indexed="8"/>
        <rFont val="Arial"/>
        <family val="2"/>
      </rPr>
      <t>杨轩溥</t>
    </r>
  </si>
  <si>
    <r>
      <rPr>
        <sz val="10"/>
        <color indexed="8"/>
        <rFont val="Arial"/>
        <family val="2"/>
      </rPr>
      <t>尹子奥</t>
    </r>
  </si>
  <si>
    <r>
      <rPr>
        <sz val="10"/>
        <color indexed="8"/>
        <rFont val="Arial"/>
        <family val="2"/>
      </rPr>
      <t>俞周恒</t>
    </r>
  </si>
  <si>
    <r>
      <rPr>
        <sz val="10"/>
        <color indexed="8"/>
        <rFont val="Arial"/>
        <family val="2"/>
      </rPr>
      <t>禹虎成</t>
    </r>
  </si>
  <si>
    <r>
      <rPr>
        <sz val="10"/>
        <color indexed="8"/>
        <rFont val="Arial"/>
        <family val="2"/>
      </rPr>
      <t>袁喆</t>
    </r>
  </si>
  <si>
    <r>
      <rPr>
        <sz val="10"/>
        <color indexed="8"/>
        <rFont val="Arial"/>
        <family val="2"/>
      </rPr>
      <t>张家旭</t>
    </r>
  </si>
  <si>
    <r>
      <rPr>
        <sz val="10"/>
        <color indexed="8"/>
        <rFont val="Arial"/>
        <family val="2"/>
      </rPr>
      <t>张子祥</t>
    </r>
  </si>
  <si>
    <r>
      <rPr>
        <sz val="10"/>
        <color indexed="8"/>
        <rFont val="Arial"/>
        <family val="2"/>
      </rPr>
      <t>赵金响</t>
    </r>
  </si>
  <si>
    <r>
      <rPr>
        <sz val="10"/>
        <color indexed="8"/>
        <rFont val="Arial"/>
        <family val="2"/>
      </rPr>
      <t>周立翔</t>
    </r>
  </si>
  <si>
    <r>
      <rPr>
        <sz val="10"/>
        <color indexed="8"/>
        <rFont val="Arial"/>
        <family val="2"/>
      </rPr>
      <t>周泽恩</t>
    </r>
  </si>
  <si>
    <r>
      <rPr>
        <sz val="10"/>
        <color indexed="8"/>
        <rFont val="Arial"/>
        <family val="2"/>
      </rPr>
      <t>朱子扬</t>
    </r>
  </si>
  <si>
    <r>
      <t>23</t>
    </r>
    <r>
      <rPr>
        <sz val="10"/>
        <color indexed="8"/>
        <rFont val="Arial"/>
        <family val="2"/>
      </rPr>
      <t>级</t>
    </r>
    <r>
      <rPr>
        <sz val="10"/>
        <color indexed="8"/>
        <rFont val="Calibri"/>
        <family val="2"/>
      </rPr>
      <t>5</t>
    </r>
    <r>
      <rPr>
        <sz val="10"/>
        <color indexed="8"/>
        <rFont val="Arial"/>
        <family val="2"/>
      </rPr>
      <t>班</t>
    </r>
  </si>
  <si>
    <r>
      <rPr>
        <sz val="10"/>
        <color indexed="8"/>
        <rFont val="Arial"/>
        <family val="2"/>
      </rPr>
      <t>卜金晶</t>
    </r>
  </si>
  <si>
    <r>
      <rPr>
        <sz val="10"/>
        <color indexed="8"/>
        <rFont val="Arial"/>
        <family val="2"/>
      </rPr>
      <t>程成</t>
    </r>
  </si>
  <si>
    <r>
      <rPr>
        <sz val="10"/>
        <color indexed="8"/>
        <rFont val="Arial"/>
        <family val="2"/>
      </rPr>
      <t>李童</t>
    </r>
  </si>
  <si>
    <r>
      <rPr>
        <sz val="10"/>
        <color indexed="8"/>
        <rFont val="Arial"/>
        <family val="2"/>
      </rPr>
      <t>李梓萱</t>
    </r>
  </si>
  <si>
    <r>
      <rPr>
        <sz val="10"/>
        <color indexed="8"/>
        <rFont val="Arial"/>
        <family val="2"/>
      </rPr>
      <t>李梓羽</t>
    </r>
  </si>
  <si>
    <r>
      <rPr>
        <sz val="10"/>
        <color indexed="8"/>
        <rFont val="Arial"/>
        <family val="2"/>
      </rPr>
      <t>马子宜</t>
    </r>
  </si>
  <si>
    <r>
      <rPr>
        <sz val="10"/>
        <color indexed="8"/>
        <rFont val="Arial"/>
        <family val="2"/>
      </rPr>
      <t>吴昕怡</t>
    </r>
  </si>
  <si>
    <r>
      <rPr>
        <sz val="10"/>
        <color indexed="8"/>
        <rFont val="Arial"/>
        <family val="2"/>
      </rPr>
      <t>杨子晴</t>
    </r>
  </si>
  <si>
    <r>
      <rPr>
        <sz val="10"/>
        <color indexed="8"/>
        <rFont val="Arial"/>
        <family val="2"/>
      </rPr>
      <t>赵启萌</t>
    </r>
  </si>
  <si>
    <r>
      <rPr>
        <sz val="10"/>
        <color indexed="8"/>
        <rFont val="Arial"/>
        <family val="2"/>
      </rPr>
      <t>柏杨</t>
    </r>
  </si>
  <si>
    <r>
      <rPr>
        <sz val="10"/>
        <color indexed="8"/>
        <rFont val="Arial"/>
        <family val="2"/>
      </rPr>
      <t>蔡昕翰</t>
    </r>
  </si>
  <si>
    <r>
      <rPr>
        <sz val="10"/>
        <color indexed="8"/>
        <rFont val="Arial"/>
        <family val="2"/>
      </rPr>
      <t>曹家胜</t>
    </r>
  </si>
  <si>
    <r>
      <rPr>
        <sz val="10"/>
        <color indexed="8"/>
        <rFont val="Arial"/>
        <family val="2"/>
      </rPr>
      <t>曹子奥</t>
    </r>
  </si>
  <si>
    <r>
      <rPr>
        <sz val="10"/>
        <color indexed="8"/>
        <rFont val="Arial"/>
        <family val="2"/>
      </rPr>
      <t>陈家乐</t>
    </r>
  </si>
  <si>
    <r>
      <rPr>
        <sz val="10"/>
        <color indexed="8"/>
        <rFont val="Arial"/>
        <family val="2"/>
      </rPr>
      <t>陈君宇</t>
    </r>
  </si>
  <si>
    <r>
      <rPr>
        <sz val="10"/>
        <color indexed="8"/>
        <rFont val="Arial"/>
        <family val="2"/>
      </rPr>
      <t>仇正</t>
    </r>
  </si>
  <si>
    <r>
      <rPr>
        <sz val="10"/>
        <color indexed="8"/>
        <rFont val="Arial"/>
        <family val="2"/>
      </rPr>
      <t>戴锦涛</t>
    </r>
  </si>
  <si>
    <r>
      <rPr>
        <sz val="10"/>
        <color indexed="8"/>
        <rFont val="Arial"/>
        <family val="2"/>
      </rPr>
      <t>董奥</t>
    </r>
  </si>
  <si>
    <r>
      <rPr>
        <sz val="10"/>
        <color indexed="8"/>
        <rFont val="Arial"/>
        <family val="2"/>
      </rPr>
      <t>窦安浩</t>
    </r>
  </si>
  <si>
    <r>
      <rPr>
        <sz val="10"/>
        <color indexed="8"/>
        <rFont val="Arial"/>
        <family val="2"/>
      </rPr>
      <t>葛文皓</t>
    </r>
  </si>
  <si>
    <r>
      <rPr>
        <sz val="10"/>
        <color indexed="8"/>
        <rFont val="Arial"/>
        <family val="2"/>
      </rPr>
      <t>龚新宸</t>
    </r>
  </si>
  <si>
    <r>
      <rPr>
        <sz val="10"/>
        <color indexed="8"/>
        <rFont val="Arial"/>
        <family val="2"/>
      </rPr>
      <t>郭宇航</t>
    </r>
  </si>
  <si>
    <r>
      <rPr>
        <sz val="10"/>
        <color indexed="8"/>
        <rFont val="Arial"/>
        <family val="2"/>
      </rPr>
      <t>胡浩哲</t>
    </r>
  </si>
  <si>
    <r>
      <rPr>
        <sz val="10"/>
        <color indexed="8"/>
        <rFont val="Arial"/>
        <family val="2"/>
      </rPr>
      <t>黄凇赫</t>
    </r>
  </si>
  <si>
    <r>
      <rPr>
        <sz val="10"/>
        <color indexed="8"/>
        <rFont val="Arial"/>
        <family val="2"/>
      </rPr>
      <t>李舒涵</t>
    </r>
  </si>
  <si>
    <r>
      <rPr>
        <sz val="10"/>
        <color indexed="8"/>
        <rFont val="Arial"/>
        <family val="2"/>
      </rPr>
      <t>李昕瑞</t>
    </r>
  </si>
  <si>
    <r>
      <rPr>
        <sz val="10"/>
        <color indexed="8"/>
        <rFont val="Arial"/>
        <family val="2"/>
      </rPr>
      <t>李越</t>
    </r>
  </si>
  <si>
    <r>
      <rPr>
        <sz val="10"/>
        <color indexed="8"/>
        <rFont val="Arial"/>
        <family val="2"/>
      </rPr>
      <t>刘城宇</t>
    </r>
  </si>
  <si>
    <r>
      <rPr>
        <sz val="10"/>
        <color indexed="8"/>
        <rFont val="Arial"/>
        <family val="2"/>
      </rPr>
      <t>刘葓泽</t>
    </r>
  </si>
  <si>
    <r>
      <rPr>
        <sz val="10"/>
        <color indexed="8"/>
        <rFont val="Arial"/>
        <family val="2"/>
      </rPr>
      <t>陆威</t>
    </r>
  </si>
  <si>
    <r>
      <rPr>
        <sz val="10"/>
        <color indexed="8"/>
        <rFont val="Arial"/>
        <family val="2"/>
      </rPr>
      <t>马继伟</t>
    </r>
  </si>
  <si>
    <r>
      <rPr>
        <sz val="10"/>
        <color indexed="8"/>
        <rFont val="Arial"/>
        <family val="2"/>
      </rPr>
      <t>马鹏宇</t>
    </r>
  </si>
  <si>
    <r>
      <rPr>
        <sz val="10"/>
        <color indexed="8"/>
        <rFont val="Arial"/>
        <family val="2"/>
      </rPr>
      <t>彭李盟</t>
    </r>
  </si>
  <si>
    <r>
      <rPr>
        <sz val="10"/>
        <color indexed="8"/>
        <rFont val="Arial"/>
        <family val="2"/>
      </rPr>
      <t>沙万鑫</t>
    </r>
  </si>
  <si>
    <r>
      <rPr>
        <sz val="10"/>
        <color indexed="8"/>
        <rFont val="Arial"/>
        <family val="2"/>
      </rPr>
      <t>沈鑫</t>
    </r>
  </si>
  <si>
    <r>
      <rPr>
        <sz val="10"/>
        <color indexed="8"/>
        <rFont val="Arial"/>
        <family val="2"/>
      </rPr>
      <t>石筠釉</t>
    </r>
  </si>
  <si>
    <r>
      <rPr>
        <sz val="10"/>
        <color indexed="8"/>
        <rFont val="Arial"/>
        <family val="2"/>
      </rPr>
      <t>苏贵扬</t>
    </r>
  </si>
  <si>
    <r>
      <rPr>
        <sz val="10"/>
        <color indexed="8"/>
        <rFont val="Arial"/>
        <family val="2"/>
      </rPr>
      <t>孙炜杰</t>
    </r>
  </si>
  <si>
    <r>
      <rPr>
        <sz val="10"/>
        <color indexed="8"/>
        <rFont val="Arial"/>
        <family val="2"/>
      </rPr>
      <t>陶思源</t>
    </r>
  </si>
  <si>
    <r>
      <rPr>
        <sz val="10"/>
        <color indexed="8"/>
        <rFont val="Arial"/>
        <family val="2"/>
      </rPr>
      <t>王楷瑞</t>
    </r>
  </si>
  <si>
    <r>
      <rPr>
        <sz val="10"/>
        <color indexed="8"/>
        <rFont val="Arial"/>
        <family val="2"/>
      </rPr>
      <t>王明朗</t>
    </r>
  </si>
  <si>
    <r>
      <rPr>
        <sz val="10"/>
        <color indexed="8"/>
        <rFont val="Arial"/>
        <family val="2"/>
      </rPr>
      <t>王诗博</t>
    </r>
  </si>
  <si>
    <r>
      <rPr>
        <sz val="10"/>
        <color indexed="8"/>
        <rFont val="Arial"/>
        <family val="2"/>
      </rPr>
      <t>王子铭</t>
    </r>
  </si>
  <si>
    <r>
      <rPr>
        <sz val="10"/>
        <color indexed="8"/>
        <rFont val="Arial"/>
        <family val="2"/>
      </rPr>
      <t>吴俊文</t>
    </r>
  </si>
  <si>
    <r>
      <rPr>
        <sz val="10"/>
        <color indexed="8"/>
        <rFont val="Arial"/>
        <family val="2"/>
      </rPr>
      <t>徐义坤</t>
    </r>
  </si>
  <si>
    <r>
      <rPr>
        <sz val="10"/>
        <color indexed="8"/>
        <rFont val="Arial"/>
        <family val="2"/>
      </rPr>
      <t>杨烨明</t>
    </r>
  </si>
  <si>
    <r>
      <rPr>
        <sz val="10"/>
        <color indexed="8"/>
        <rFont val="Arial"/>
        <family val="2"/>
      </rPr>
      <t>张佳驰</t>
    </r>
  </si>
  <si>
    <r>
      <rPr>
        <sz val="10"/>
        <color indexed="8"/>
        <rFont val="Arial"/>
        <family val="2"/>
      </rPr>
      <t>张舒涵</t>
    </r>
  </si>
  <si>
    <r>
      <rPr>
        <sz val="10"/>
        <color indexed="8"/>
        <rFont val="Arial"/>
        <family val="2"/>
      </rPr>
      <t>张鑫岩</t>
    </r>
  </si>
  <si>
    <r>
      <rPr>
        <sz val="10"/>
        <color indexed="8"/>
        <rFont val="Arial"/>
        <family val="2"/>
      </rPr>
      <t>周荣鑫</t>
    </r>
  </si>
  <si>
    <r>
      <rPr>
        <sz val="10"/>
        <color indexed="8"/>
        <rFont val="Arial"/>
        <family val="2"/>
      </rPr>
      <t>朱卜子</t>
    </r>
  </si>
  <si>
    <r>
      <t>23</t>
    </r>
    <r>
      <rPr>
        <sz val="10"/>
        <color indexed="8"/>
        <rFont val="Arial"/>
        <family val="2"/>
      </rPr>
      <t>级</t>
    </r>
    <r>
      <rPr>
        <sz val="10"/>
        <color indexed="8"/>
        <rFont val="Calibri"/>
        <family val="2"/>
      </rPr>
      <t>6</t>
    </r>
    <r>
      <rPr>
        <sz val="10"/>
        <color indexed="8"/>
        <rFont val="Arial"/>
        <family val="2"/>
      </rPr>
      <t>班</t>
    </r>
  </si>
  <si>
    <r>
      <rPr>
        <sz val="10"/>
        <color indexed="8"/>
        <rFont val="Arial"/>
        <family val="2"/>
      </rPr>
      <t>冯瑶</t>
    </r>
  </si>
  <si>
    <r>
      <rPr>
        <sz val="10"/>
        <color indexed="8"/>
        <rFont val="Arial"/>
        <family val="2"/>
      </rPr>
      <t>刘欣</t>
    </r>
  </si>
  <si>
    <r>
      <rPr>
        <sz val="10"/>
        <color indexed="8"/>
        <rFont val="Arial"/>
        <family val="2"/>
      </rPr>
      <t>邵烨</t>
    </r>
  </si>
  <si>
    <r>
      <rPr>
        <sz val="10"/>
        <color indexed="8"/>
        <rFont val="Arial"/>
        <family val="2"/>
      </rPr>
      <t>王语琪</t>
    </r>
  </si>
  <si>
    <r>
      <rPr>
        <sz val="10"/>
        <color indexed="8"/>
        <rFont val="Arial"/>
        <family val="2"/>
      </rPr>
      <t>曹念成</t>
    </r>
  </si>
  <si>
    <r>
      <rPr>
        <sz val="10"/>
        <color indexed="8"/>
        <rFont val="Arial"/>
        <family val="2"/>
      </rPr>
      <t>陈宇</t>
    </r>
  </si>
  <si>
    <r>
      <rPr>
        <sz val="10"/>
        <color indexed="8"/>
        <rFont val="Arial"/>
        <family val="2"/>
      </rPr>
      <t>董奕</t>
    </r>
  </si>
  <si>
    <r>
      <rPr>
        <sz val="10"/>
        <color indexed="8"/>
        <rFont val="Arial"/>
        <family val="2"/>
      </rPr>
      <t>董子渠</t>
    </r>
  </si>
  <si>
    <r>
      <rPr>
        <sz val="10"/>
        <color indexed="8"/>
        <rFont val="Arial"/>
        <family val="2"/>
      </rPr>
      <t>范俊文</t>
    </r>
  </si>
  <si>
    <r>
      <rPr>
        <sz val="10"/>
        <color indexed="8"/>
        <rFont val="Arial"/>
        <family val="2"/>
      </rPr>
      <t>范昕棋</t>
    </r>
  </si>
  <si>
    <r>
      <rPr>
        <sz val="10"/>
        <color indexed="8"/>
        <rFont val="Arial"/>
        <family val="2"/>
      </rPr>
      <t>冯振远</t>
    </r>
  </si>
  <si>
    <r>
      <rPr>
        <sz val="10"/>
        <color indexed="8"/>
        <rFont val="宋体"/>
        <charset val="134"/>
      </rPr>
      <t>高鹏华</t>
    </r>
  </si>
  <si>
    <r>
      <rPr>
        <sz val="10"/>
        <color indexed="8"/>
        <rFont val="Arial"/>
        <family val="2"/>
      </rPr>
      <t>高天乐</t>
    </r>
  </si>
  <si>
    <r>
      <rPr>
        <sz val="10"/>
        <color indexed="8"/>
        <rFont val="Arial"/>
        <family val="2"/>
      </rPr>
      <t>郭王宇</t>
    </r>
  </si>
  <si>
    <r>
      <rPr>
        <sz val="10"/>
        <color indexed="8"/>
        <rFont val="Arial"/>
        <family val="2"/>
      </rPr>
      <t>郝文强</t>
    </r>
  </si>
  <si>
    <r>
      <rPr>
        <sz val="10"/>
        <color indexed="8"/>
        <rFont val="Arial"/>
        <family val="2"/>
      </rPr>
      <t>胡锦鹏</t>
    </r>
  </si>
  <si>
    <r>
      <rPr>
        <sz val="10"/>
        <color indexed="8"/>
        <rFont val="Arial"/>
        <family val="2"/>
      </rPr>
      <t>黄文轩</t>
    </r>
  </si>
  <si>
    <r>
      <rPr>
        <sz val="10"/>
        <color indexed="8"/>
        <rFont val="Arial"/>
        <family val="2"/>
      </rPr>
      <t>季家珉</t>
    </r>
  </si>
  <si>
    <r>
      <rPr>
        <sz val="10"/>
        <color indexed="8"/>
        <rFont val="Arial"/>
        <family val="2"/>
      </rPr>
      <t>季英杰</t>
    </r>
  </si>
  <si>
    <r>
      <rPr>
        <sz val="10"/>
        <color indexed="8"/>
        <rFont val="Arial"/>
        <family val="2"/>
      </rPr>
      <t>李宏韵</t>
    </r>
  </si>
  <si>
    <r>
      <rPr>
        <sz val="10"/>
        <color indexed="8"/>
        <rFont val="Arial"/>
        <family val="2"/>
      </rPr>
      <t>李易承</t>
    </r>
  </si>
  <si>
    <r>
      <rPr>
        <sz val="10"/>
        <color indexed="8"/>
        <rFont val="Arial"/>
        <family val="2"/>
      </rPr>
      <t>李峥嵘</t>
    </r>
  </si>
  <si>
    <r>
      <rPr>
        <sz val="10"/>
        <color indexed="8"/>
        <rFont val="Arial"/>
        <family val="2"/>
      </rPr>
      <t>李子春</t>
    </r>
  </si>
  <si>
    <r>
      <rPr>
        <sz val="10"/>
        <color indexed="8"/>
        <rFont val="Arial"/>
        <family val="2"/>
      </rPr>
      <t>刘大宇</t>
    </r>
  </si>
  <si>
    <r>
      <rPr>
        <sz val="10"/>
        <color indexed="8"/>
        <rFont val="Arial"/>
        <family val="2"/>
      </rPr>
      <t>刘汶鑫</t>
    </r>
  </si>
  <si>
    <r>
      <rPr>
        <sz val="10"/>
        <color indexed="8"/>
        <rFont val="Arial"/>
        <family val="2"/>
      </rPr>
      <t>刘新宇</t>
    </r>
  </si>
  <si>
    <r>
      <rPr>
        <sz val="10"/>
        <color indexed="8"/>
        <rFont val="Arial"/>
        <family val="2"/>
      </rPr>
      <t>路子剑</t>
    </r>
  </si>
  <si>
    <r>
      <rPr>
        <sz val="10"/>
        <color indexed="8"/>
        <rFont val="Arial"/>
        <family val="2"/>
      </rPr>
      <t>马子俊</t>
    </r>
  </si>
  <si>
    <r>
      <rPr>
        <sz val="10"/>
        <color indexed="8"/>
        <rFont val="Arial"/>
        <family val="2"/>
      </rPr>
      <t>毛宇轩</t>
    </r>
  </si>
  <si>
    <r>
      <rPr>
        <sz val="10"/>
        <color indexed="8"/>
        <rFont val="Arial"/>
        <family val="2"/>
      </rPr>
      <t>裴刘威</t>
    </r>
  </si>
  <si>
    <r>
      <rPr>
        <sz val="10"/>
        <color indexed="8"/>
        <rFont val="Arial"/>
        <family val="2"/>
      </rPr>
      <t>孙品</t>
    </r>
  </si>
  <si>
    <r>
      <rPr>
        <sz val="10"/>
        <color indexed="8"/>
        <rFont val="Arial"/>
        <family val="2"/>
      </rPr>
      <t>陶勤书</t>
    </r>
  </si>
  <si>
    <r>
      <rPr>
        <sz val="10"/>
        <color indexed="8"/>
        <rFont val="Arial"/>
        <family val="2"/>
      </rPr>
      <t>王玉涵</t>
    </r>
  </si>
  <si>
    <r>
      <rPr>
        <sz val="10"/>
        <color indexed="8"/>
        <rFont val="Arial"/>
        <family val="2"/>
      </rPr>
      <t>王源骏</t>
    </r>
  </si>
  <si>
    <r>
      <rPr>
        <sz val="10"/>
        <color indexed="8"/>
        <rFont val="Arial"/>
        <family val="2"/>
      </rPr>
      <t>吴子欢</t>
    </r>
  </si>
  <si>
    <r>
      <rPr>
        <sz val="10"/>
        <color indexed="8"/>
        <rFont val="Arial"/>
        <family val="2"/>
      </rPr>
      <t>谢奥辰</t>
    </r>
  </si>
  <si>
    <r>
      <rPr>
        <sz val="10"/>
        <color indexed="8"/>
        <rFont val="Arial"/>
        <family val="2"/>
      </rPr>
      <t>邢宝强</t>
    </r>
  </si>
  <si>
    <r>
      <rPr>
        <sz val="10"/>
        <color indexed="8"/>
        <rFont val="Arial"/>
        <family val="2"/>
      </rPr>
      <t>徐旻业</t>
    </r>
  </si>
  <si>
    <r>
      <rPr>
        <sz val="10"/>
        <color indexed="8"/>
        <rFont val="Arial"/>
        <family val="2"/>
      </rPr>
      <t>许诺千</t>
    </r>
  </si>
  <si>
    <r>
      <rPr>
        <sz val="10"/>
        <color indexed="8"/>
        <rFont val="Arial"/>
        <family val="2"/>
      </rPr>
      <t>颜超</t>
    </r>
  </si>
  <si>
    <r>
      <rPr>
        <sz val="10"/>
        <color indexed="8"/>
        <rFont val="Arial"/>
        <family val="2"/>
      </rPr>
      <t>尹宝锴</t>
    </r>
  </si>
  <si>
    <r>
      <rPr>
        <sz val="10"/>
        <color indexed="8"/>
        <rFont val="Arial"/>
        <family val="2"/>
      </rPr>
      <t>尹君豪</t>
    </r>
  </si>
  <si>
    <r>
      <rPr>
        <sz val="10"/>
        <color indexed="8"/>
        <rFont val="Arial"/>
        <family val="2"/>
      </rPr>
      <t>俞景议</t>
    </r>
  </si>
  <si>
    <r>
      <rPr>
        <sz val="10"/>
        <color indexed="8"/>
        <rFont val="Arial"/>
        <family val="2"/>
      </rPr>
      <t>张锦泽</t>
    </r>
  </si>
  <si>
    <r>
      <rPr>
        <sz val="10"/>
        <color indexed="8"/>
        <rFont val="Arial"/>
        <family val="2"/>
      </rPr>
      <t>张鑫</t>
    </r>
  </si>
  <si>
    <r>
      <rPr>
        <sz val="10"/>
        <color indexed="8"/>
        <rFont val="Arial"/>
        <family val="2"/>
      </rPr>
      <t>张雨杰</t>
    </r>
  </si>
  <si>
    <r>
      <rPr>
        <sz val="10"/>
        <color indexed="8"/>
        <rFont val="Arial"/>
        <family val="2"/>
      </rPr>
      <t>张智皓</t>
    </r>
  </si>
  <si>
    <r>
      <rPr>
        <sz val="10"/>
        <color indexed="8"/>
        <rFont val="Arial"/>
        <family val="2"/>
      </rPr>
      <t>赵凯山</t>
    </r>
  </si>
  <si>
    <r>
      <rPr>
        <sz val="10"/>
        <color indexed="8"/>
        <rFont val="Arial"/>
        <family val="2"/>
      </rPr>
      <t>赵伟淇</t>
    </r>
  </si>
  <si>
    <r>
      <rPr>
        <sz val="10"/>
        <color indexed="8"/>
        <rFont val="Arial"/>
        <family val="2"/>
      </rPr>
      <t>赵宇轩</t>
    </r>
  </si>
  <si>
    <r>
      <rPr>
        <sz val="10"/>
        <color indexed="8"/>
        <rFont val="Arial"/>
        <family val="2"/>
      </rPr>
      <t>郑博文</t>
    </r>
  </si>
  <si>
    <r>
      <rPr>
        <sz val="10"/>
        <color indexed="8"/>
        <rFont val="Arial"/>
        <family val="2"/>
      </rPr>
      <t>周宏远</t>
    </r>
  </si>
  <si>
    <r>
      <rPr>
        <sz val="10"/>
        <color indexed="8"/>
        <rFont val="Arial"/>
        <family val="2"/>
      </rPr>
      <t>周睿凡</t>
    </r>
  </si>
  <si>
    <r>
      <rPr>
        <sz val="10"/>
        <color indexed="8"/>
        <rFont val="Arial"/>
        <family val="2"/>
      </rPr>
      <t>朱其宇</t>
    </r>
  </si>
  <si>
    <r>
      <t>23</t>
    </r>
    <r>
      <rPr>
        <sz val="10"/>
        <color indexed="8"/>
        <rFont val="Arial"/>
        <family val="2"/>
      </rPr>
      <t>级</t>
    </r>
    <r>
      <rPr>
        <sz val="10"/>
        <color indexed="8"/>
        <rFont val="Calibri"/>
        <family val="2"/>
      </rPr>
      <t>7</t>
    </r>
    <r>
      <rPr>
        <sz val="10"/>
        <color indexed="8"/>
        <rFont val="Arial"/>
        <family val="2"/>
      </rPr>
      <t>班</t>
    </r>
  </si>
  <si>
    <r>
      <rPr>
        <sz val="10"/>
        <color indexed="8"/>
        <rFont val="Arial"/>
        <family val="2"/>
      </rPr>
      <t>包若萱</t>
    </r>
  </si>
  <si>
    <r>
      <rPr>
        <sz val="10"/>
        <color indexed="8"/>
        <rFont val="Arial"/>
        <family val="2"/>
      </rPr>
      <t>陈飞扬</t>
    </r>
  </si>
  <si>
    <r>
      <rPr>
        <sz val="10"/>
        <color indexed="8"/>
        <rFont val="Arial"/>
        <family val="2"/>
      </rPr>
      <t>陈子妍</t>
    </r>
  </si>
  <si>
    <r>
      <rPr>
        <sz val="10"/>
        <color indexed="8"/>
        <rFont val="Arial"/>
        <family val="2"/>
      </rPr>
      <t>高羽仟</t>
    </r>
  </si>
  <si>
    <r>
      <rPr>
        <sz val="10"/>
        <color indexed="8"/>
        <rFont val="Arial"/>
        <family val="2"/>
      </rPr>
      <t>宫忻媛</t>
    </r>
  </si>
  <si>
    <r>
      <rPr>
        <sz val="10"/>
        <color indexed="8"/>
        <rFont val="Arial"/>
        <family val="2"/>
      </rPr>
      <t>顾梦宇</t>
    </r>
  </si>
  <si>
    <r>
      <rPr>
        <sz val="10"/>
        <color indexed="8"/>
        <rFont val="Arial"/>
        <family val="2"/>
      </rPr>
      <t>顾瑗纯</t>
    </r>
  </si>
  <si>
    <r>
      <rPr>
        <sz val="10"/>
        <color indexed="8"/>
        <rFont val="Arial"/>
        <family val="2"/>
      </rPr>
      <t>何紫萱</t>
    </r>
  </si>
  <si>
    <r>
      <rPr>
        <sz val="10"/>
        <color indexed="8"/>
        <rFont val="Arial"/>
        <family val="2"/>
      </rPr>
      <t>胡语晨</t>
    </r>
  </si>
  <si>
    <r>
      <rPr>
        <sz val="10"/>
        <color indexed="8"/>
        <rFont val="Arial"/>
        <family val="2"/>
      </rPr>
      <t>黄秋悦</t>
    </r>
  </si>
  <si>
    <r>
      <rPr>
        <sz val="10"/>
        <color indexed="8"/>
        <rFont val="Arial"/>
        <family val="2"/>
      </rPr>
      <t>惠昭悦</t>
    </r>
  </si>
  <si>
    <r>
      <rPr>
        <sz val="10"/>
        <color indexed="8"/>
        <rFont val="Arial"/>
        <family val="2"/>
      </rPr>
      <t>蒋艺宣</t>
    </r>
  </si>
  <si>
    <r>
      <rPr>
        <sz val="10"/>
        <color indexed="8"/>
        <rFont val="Arial"/>
        <family val="2"/>
      </rPr>
      <t>李嘉欣</t>
    </r>
  </si>
  <si>
    <r>
      <rPr>
        <sz val="10"/>
        <color indexed="8"/>
        <rFont val="Arial"/>
        <family val="2"/>
      </rPr>
      <t>林溪鱼</t>
    </r>
  </si>
  <si>
    <r>
      <rPr>
        <sz val="10"/>
        <color indexed="8"/>
        <rFont val="Arial"/>
        <family val="2"/>
      </rPr>
      <t>刘昕玥</t>
    </r>
  </si>
  <si>
    <r>
      <rPr>
        <sz val="10"/>
        <color indexed="8"/>
        <rFont val="Arial"/>
        <family val="2"/>
      </rPr>
      <t>罗濠蔓</t>
    </r>
  </si>
  <si>
    <r>
      <rPr>
        <sz val="10"/>
        <color indexed="8"/>
        <rFont val="Arial"/>
        <family val="2"/>
      </rPr>
      <t>马陈霃</t>
    </r>
  </si>
  <si>
    <r>
      <rPr>
        <sz val="10"/>
        <color indexed="8"/>
        <rFont val="Arial"/>
        <family val="2"/>
      </rPr>
      <t>马扬玲</t>
    </r>
  </si>
  <si>
    <r>
      <rPr>
        <sz val="10"/>
        <color indexed="8"/>
        <rFont val="Arial"/>
        <family val="2"/>
      </rPr>
      <t>戚圆</t>
    </r>
  </si>
  <si>
    <r>
      <rPr>
        <sz val="10"/>
        <color indexed="8"/>
        <rFont val="Arial"/>
        <family val="2"/>
      </rPr>
      <t>任子研</t>
    </r>
  </si>
  <si>
    <r>
      <rPr>
        <sz val="10"/>
        <color indexed="8"/>
        <rFont val="Arial"/>
        <family val="2"/>
      </rPr>
      <t>陶佳欣</t>
    </r>
  </si>
  <si>
    <r>
      <rPr>
        <sz val="10"/>
        <color indexed="8"/>
        <rFont val="Arial"/>
        <family val="2"/>
      </rPr>
      <t>王京京</t>
    </r>
  </si>
  <si>
    <r>
      <rPr>
        <sz val="10"/>
        <color indexed="8"/>
        <rFont val="Arial"/>
        <family val="2"/>
      </rPr>
      <t>王玮琢</t>
    </r>
  </si>
  <si>
    <r>
      <rPr>
        <sz val="10"/>
        <color indexed="8"/>
        <rFont val="Arial"/>
        <family val="2"/>
      </rPr>
      <t>王子睿</t>
    </r>
  </si>
  <si>
    <r>
      <rPr>
        <sz val="10"/>
        <color indexed="8"/>
        <rFont val="Arial"/>
        <family val="2"/>
      </rPr>
      <t>徐婕</t>
    </r>
  </si>
  <si>
    <r>
      <rPr>
        <sz val="10"/>
        <color indexed="8"/>
        <rFont val="Arial"/>
        <family val="2"/>
      </rPr>
      <t>徐金妍</t>
    </r>
  </si>
  <si>
    <r>
      <rPr>
        <sz val="10"/>
        <color indexed="8"/>
        <rFont val="Arial"/>
        <family val="2"/>
      </rPr>
      <t>徐欣甜</t>
    </r>
  </si>
  <si>
    <r>
      <rPr>
        <sz val="10"/>
        <color indexed="8"/>
        <rFont val="宋体"/>
        <charset val="134"/>
      </rPr>
      <t>许雨菲</t>
    </r>
  </si>
  <si>
    <r>
      <rPr>
        <sz val="10"/>
        <color indexed="8"/>
        <rFont val="宋体"/>
        <charset val="134"/>
      </rPr>
      <t>严桐桐</t>
    </r>
  </si>
  <si>
    <r>
      <rPr>
        <sz val="10"/>
        <color indexed="8"/>
        <rFont val="Arial"/>
        <family val="2"/>
      </rPr>
      <t>杨欣怡</t>
    </r>
  </si>
  <si>
    <r>
      <rPr>
        <sz val="10"/>
        <color indexed="8"/>
        <rFont val="宋体"/>
        <charset val="134"/>
      </rPr>
      <t>俞秋果</t>
    </r>
  </si>
  <si>
    <r>
      <rPr>
        <sz val="10"/>
        <color indexed="8"/>
        <rFont val="宋体"/>
        <charset val="134"/>
      </rPr>
      <t>张祺悦</t>
    </r>
  </si>
  <si>
    <r>
      <rPr>
        <sz val="10"/>
        <color indexed="8"/>
        <rFont val="Arial"/>
        <family val="2"/>
      </rPr>
      <t>张欣怡</t>
    </r>
  </si>
  <si>
    <r>
      <rPr>
        <sz val="10"/>
        <color indexed="8"/>
        <rFont val="Arial"/>
        <family val="2"/>
      </rPr>
      <t>张梓菡</t>
    </r>
  </si>
  <si>
    <r>
      <rPr>
        <sz val="10"/>
        <color indexed="8"/>
        <rFont val="Arial"/>
        <family val="2"/>
      </rPr>
      <t>周欣宜</t>
    </r>
  </si>
  <si>
    <r>
      <rPr>
        <sz val="10"/>
        <color indexed="8"/>
        <rFont val="宋体"/>
        <charset val="134"/>
      </rPr>
      <t>祝艺宸</t>
    </r>
  </si>
  <si>
    <r>
      <rPr>
        <sz val="10"/>
        <color indexed="8"/>
        <rFont val="Arial"/>
        <family val="2"/>
      </rPr>
      <t>曹泽宇</t>
    </r>
  </si>
  <si>
    <r>
      <rPr>
        <sz val="10"/>
        <color indexed="8"/>
        <rFont val="Arial"/>
        <family val="2"/>
      </rPr>
      <t>李宇辰</t>
    </r>
  </si>
  <si>
    <r>
      <rPr>
        <sz val="10"/>
        <color indexed="8"/>
        <rFont val="宋体"/>
        <charset val="134"/>
      </rPr>
      <t>刘小熙</t>
    </r>
  </si>
  <si>
    <r>
      <rPr>
        <sz val="10"/>
        <color indexed="8"/>
        <rFont val="Arial"/>
        <family val="2"/>
      </rPr>
      <t>陆振鹏</t>
    </r>
  </si>
  <si>
    <r>
      <rPr>
        <sz val="10"/>
        <color indexed="8"/>
        <rFont val="宋体"/>
        <charset val="134"/>
      </rPr>
      <t>钱屹</t>
    </r>
  </si>
  <si>
    <r>
      <rPr>
        <sz val="10"/>
        <color indexed="8"/>
        <rFont val="Arial"/>
        <family val="2"/>
      </rPr>
      <t>王晟哲</t>
    </r>
  </si>
  <si>
    <r>
      <rPr>
        <sz val="10"/>
        <color indexed="8"/>
        <rFont val="Arial"/>
        <family val="2"/>
      </rPr>
      <t>王烨铖</t>
    </r>
  </si>
  <si>
    <r>
      <rPr>
        <sz val="10"/>
        <color indexed="8"/>
        <rFont val="Arial"/>
        <family val="2"/>
      </rPr>
      <t>徐佳熠</t>
    </r>
  </si>
  <si>
    <r>
      <rPr>
        <sz val="10"/>
        <color indexed="8"/>
        <rFont val="Arial"/>
        <family val="2"/>
      </rPr>
      <t>许家乐</t>
    </r>
  </si>
  <si>
    <r>
      <rPr>
        <sz val="10"/>
        <color indexed="8"/>
        <rFont val="Arial"/>
        <family val="2"/>
      </rPr>
      <t>薛凯涛</t>
    </r>
  </si>
  <si>
    <r>
      <rPr>
        <sz val="10"/>
        <color indexed="8"/>
        <rFont val="Arial"/>
        <family val="2"/>
      </rPr>
      <t>严楷哲</t>
    </r>
  </si>
  <si>
    <r>
      <rPr>
        <sz val="10"/>
        <color indexed="8"/>
        <rFont val="Arial"/>
        <family val="2"/>
      </rPr>
      <t>杨浩夫</t>
    </r>
  </si>
  <si>
    <r>
      <rPr>
        <sz val="10"/>
        <color indexed="8"/>
        <rFont val="Arial"/>
        <family val="2"/>
      </rPr>
      <t>张原铭</t>
    </r>
  </si>
  <si>
    <r>
      <rPr>
        <sz val="10"/>
        <color indexed="8"/>
        <rFont val="Arial"/>
        <family val="2"/>
      </rPr>
      <t>祝书研</t>
    </r>
  </si>
  <si>
    <r>
      <t>23</t>
    </r>
    <r>
      <rPr>
        <sz val="10"/>
        <color indexed="8"/>
        <rFont val="Arial"/>
        <family val="2"/>
      </rPr>
      <t>级</t>
    </r>
    <r>
      <rPr>
        <sz val="10"/>
        <color indexed="8"/>
        <rFont val="Calibri"/>
        <family val="2"/>
      </rPr>
      <t>8</t>
    </r>
    <r>
      <rPr>
        <sz val="10"/>
        <color indexed="8"/>
        <rFont val="Arial"/>
        <family val="2"/>
      </rPr>
      <t>班</t>
    </r>
  </si>
  <si>
    <r>
      <rPr>
        <sz val="10"/>
        <color indexed="8"/>
        <rFont val="Arial"/>
        <family val="2"/>
      </rPr>
      <t>卞语彤</t>
    </r>
  </si>
  <si>
    <r>
      <rPr>
        <sz val="10"/>
        <color indexed="8"/>
        <rFont val="Arial"/>
        <family val="2"/>
      </rPr>
      <t>陈乐爱</t>
    </r>
  </si>
  <si>
    <r>
      <rPr>
        <sz val="10"/>
        <color indexed="8"/>
        <rFont val="Arial"/>
        <family val="2"/>
      </rPr>
      <t>陈艺洁</t>
    </r>
  </si>
  <si>
    <r>
      <rPr>
        <sz val="10"/>
        <color indexed="8"/>
        <rFont val="Arial"/>
        <family val="2"/>
      </rPr>
      <t>崔文瑞</t>
    </r>
  </si>
  <si>
    <r>
      <rPr>
        <sz val="10"/>
        <color indexed="8"/>
        <rFont val="Arial"/>
        <family val="2"/>
      </rPr>
      <t>高子贤</t>
    </r>
  </si>
  <si>
    <r>
      <rPr>
        <sz val="10"/>
        <color indexed="8"/>
        <rFont val="Arial"/>
        <family val="2"/>
      </rPr>
      <t>胡晓庆</t>
    </r>
  </si>
  <si>
    <r>
      <rPr>
        <sz val="10"/>
        <color indexed="8"/>
        <rFont val="Arial"/>
        <family val="2"/>
      </rPr>
      <t>嵇佟颖</t>
    </r>
  </si>
  <si>
    <r>
      <rPr>
        <sz val="10"/>
        <color indexed="8"/>
        <rFont val="Arial"/>
        <family val="2"/>
      </rPr>
      <t>金玉童</t>
    </r>
  </si>
  <si>
    <r>
      <rPr>
        <sz val="10"/>
        <color indexed="8"/>
        <rFont val="Arial"/>
        <family val="2"/>
      </rPr>
      <t>李蔓</t>
    </r>
  </si>
  <si>
    <r>
      <rPr>
        <sz val="10"/>
        <color indexed="8"/>
        <rFont val="Arial"/>
        <family val="2"/>
      </rPr>
      <t>李荣慧</t>
    </r>
  </si>
  <si>
    <r>
      <rPr>
        <sz val="10"/>
        <color indexed="8"/>
        <rFont val="Arial"/>
        <family val="2"/>
      </rPr>
      <t>李妍蓓</t>
    </r>
  </si>
  <si>
    <r>
      <rPr>
        <sz val="10"/>
        <color indexed="8"/>
        <rFont val="Arial"/>
        <family val="2"/>
      </rPr>
      <t>李扬</t>
    </r>
  </si>
  <si>
    <r>
      <rPr>
        <sz val="10"/>
        <color indexed="8"/>
        <rFont val="Arial"/>
        <family val="2"/>
      </rPr>
      <t>刘佳荟</t>
    </r>
  </si>
  <si>
    <r>
      <rPr>
        <sz val="10"/>
        <color indexed="8"/>
        <rFont val="Arial"/>
        <family val="2"/>
      </rPr>
      <t>刘欣月</t>
    </r>
  </si>
  <si>
    <r>
      <rPr>
        <sz val="10"/>
        <color indexed="8"/>
        <rFont val="Arial"/>
        <family val="2"/>
      </rPr>
      <t>陆煦</t>
    </r>
  </si>
  <si>
    <r>
      <rPr>
        <sz val="10"/>
        <color indexed="8"/>
        <rFont val="Arial"/>
        <family val="2"/>
      </rPr>
      <t>马馨雨</t>
    </r>
  </si>
  <si>
    <r>
      <rPr>
        <sz val="10"/>
        <color indexed="8"/>
        <rFont val="Arial"/>
        <family val="2"/>
      </rPr>
      <t>邵紫月</t>
    </r>
  </si>
  <si>
    <r>
      <rPr>
        <sz val="10"/>
        <color indexed="8"/>
        <rFont val="Arial"/>
        <family val="2"/>
      </rPr>
      <t>盛子涵</t>
    </r>
  </si>
  <si>
    <r>
      <rPr>
        <sz val="10"/>
        <color indexed="8"/>
        <rFont val="Arial"/>
        <family val="2"/>
      </rPr>
      <t>孙艺晨</t>
    </r>
  </si>
  <si>
    <r>
      <rPr>
        <sz val="10"/>
        <color indexed="8"/>
        <rFont val="Arial"/>
        <family val="2"/>
      </rPr>
      <t>王慈瑞</t>
    </r>
  </si>
  <si>
    <r>
      <rPr>
        <sz val="10"/>
        <color indexed="8"/>
        <rFont val="Arial"/>
        <family val="2"/>
      </rPr>
      <t>王嘉妮</t>
    </r>
  </si>
  <si>
    <r>
      <rPr>
        <sz val="10"/>
        <color indexed="8"/>
        <rFont val="Arial"/>
        <family val="2"/>
      </rPr>
      <t>王歆语</t>
    </r>
  </si>
  <si>
    <r>
      <rPr>
        <sz val="10"/>
        <color indexed="8"/>
        <rFont val="Arial"/>
        <family val="2"/>
      </rPr>
      <t>吴轩</t>
    </r>
  </si>
  <si>
    <r>
      <rPr>
        <sz val="10"/>
        <color indexed="8"/>
        <rFont val="Arial"/>
        <family val="2"/>
      </rPr>
      <t>吴雪</t>
    </r>
  </si>
  <si>
    <r>
      <rPr>
        <sz val="10"/>
        <color indexed="8"/>
        <rFont val="Arial"/>
        <family val="2"/>
      </rPr>
      <t>夏一鑫</t>
    </r>
  </si>
  <si>
    <r>
      <rPr>
        <sz val="10"/>
        <color indexed="8"/>
        <rFont val="Arial"/>
        <family val="2"/>
      </rPr>
      <t>相云馨</t>
    </r>
  </si>
  <si>
    <r>
      <rPr>
        <sz val="10"/>
        <color indexed="8"/>
        <rFont val="Arial"/>
        <family val="2"/>
      </rPr>
      <t>许诺妍</t>
    </r>
  </si>
  <si>
    <r>
      <rPr>
        <sz val="10"/>
        <color indexed="8"/>
        <rFont val="Arial"/>
        <family val="2"/>
      </rPr>
      <t>杨瑞研</t>
    </r>
  </si>
  <si>
    <r>
      <rPr>
        <sz val="10"/>
        <color indexed="8"/>
        <rFont val="Arial"/>
        <family val="2"/>
      </rPr>
      <t>袁悦</t>
    </r>
  </si>
  <si>
    <r>
      <rPr>
        <sz val="10"/>
        <color indexed="8"/>
        <rFont val="Arial"/>
        <family val="2"/>
      </rPr>
      <t>张妍琪</t>
    </r>
  </si>
  <si>
    <r>
      <rPr>
        <sz val="10"/>
        <color indexed="8"/>
        <rFont val="Arial"/>
        <family val="2"/>
      </rPr>
      <t>张妤欣</t>
    </r>
  </si>
  <si>
    <r>
      <rPr>
        <sz val="10"/>
        <color indexed="8"/>
        <rFont val="Arial"/>
        <family val="2"/>
      </rPr>
      <t>张雨薇</t>
    </r>
  </si>
  <si>
    <r>
      <rPr>
        <sz val="10"/>
        <color indexed="8"/>
        <rFont val="Arial"/>
        <family val="2"/>
      </rPr>
      <t>赵佳琳</t>
    </r>
  </si>
  <si>
    <r>
      <rPr>
        <sz val="10"/>
        <color indexed="8"/>
        <rFont val="Arial"/>
        <family val="2"/>
      </rPr>
      <t>周岩</t>
    </r>
  </si>
  <si>
    <r>
      <rPr>
        <sz val="10"/>
        <color indexed="8"/>
        <rFont val="Arial"/>
        <family val="2"/>
      </rPr>
      <t>朱思璇</t>
    </r>
  </si>
  <si>
    <r>
      <rPr>
        <sz val="10"/>
        <color indexed="8"/>
        <rFont val="Arial"/>
        <family val="2"/>
      </rPr>
      <t>朱童</t>
    </r>
  </si>
  <si>
    <r>
      <rPr>
        <sz val="10"/>
        <color indexed="8"/>
        <rFont val="Arial"/>
        <family val="2"/>
      </rPr>
      <t>包子棋</t>
    </r>
  </si>
  <si>
    <r>
      <rPr>
        <sz val="10"/>
        <color indexed="8"/>
        <rFont val="Arial"/>
        <family val="2"/>
      </rPr>
      <t>曹安多</t>
    </r>
  </si>
  <si>
    <r>
      <rPr>
        <sz val="10"/>
        <color indexed="8"/>
        <rFont val="Arial"/>
        <family val="2"/>
      </rPr>
      <t>陈添叶</t>
    </r>
  </si>
  <si>
    <r>
      <rPr>
        <sz val="10"/>
        <color indexed="8"/>
        <rFont val="Arial"/>
        <family val="2"/>
      </rPr>
      <t>郭堂尹</t>
    </r>
  </si>
  <si>
    <r>
      <rPr>
        <sz val="10"/>
        <color indexed="8"/>
        <rFont val="Arial"/>
        <family val="2"/>
      </rPr>
      <t>贾文轩</t>
    </r>
  </si>
  <si>
    <r>
      <rPr>
        <sz val="10"/>
        <color indexed="8"/>
        <rFont val="Arial"/>
        <family val="2"/>
      </rPr>
      <t>李威廉</t>
    </r>
  </si>
  <si>
    <r>
      <rPr>
        <sz val="10"/>
        <color indexed="8"/>
        <rFont val="Arial"/>
        <family val="2"/>
      </rPr>
      <t>李文博</t>
    </r>
  </si>
  <si>
    <r>
      <rPr>
        <sz val="10"/>
        <color indexed="8"/>
        <rFont val="Arial"/>
        <family val="2"/>
      </rPr>
      <t>李想</t>
    </r>
  </si>
  <si>
    <r>
      <rPr>
        <sz val="10"/>
        <color indexed="8"/>
        <rFont val="Arial"/>
        <family val="2"/>
      </rPr>
      <t>凌宇航</t>
    </r>
  </si>
  <si>
    <r>
      <rPr>
        <sz val="10"/>
        <color indexed="8"/>
        <rFont val="Arial"/>
        <family val="2"/>
      </rPr>
      <t>刘凯旋</t>
    </r>
  </si>
  <si>
    <r>
      <rPr>
        <sz val="10"/>
        <color indexed="8"/>
        <rFont val="Arial"/>
        <family val="2"/>
      </rPr>
      <t>王珣</t>
    </r>
  </si>
  <si>
    <r>
      <rPr>
        <sz val="10"/>
        <color indexed="8"/>
        <rFont val="Arial"/>
        <family val="2"/>
      </rPr>
      <t>王梓运</t>
    </r>
  </si>
  <si>
    <r>
      <rPr>
        <sz val="10"/>
        <color indexed="8"/>
        <rFont val="Arial"/>
        <family val="2"/>
      </rPr>
      <t>杨中任</t>
    </r>
  </si>
  <si>
    <r>
      <rPr>
        <sz val="10"/>
        <color indexed="8"/>
        <rFont val="Arial"/>
        <family val="2"/>
      </rPr>
      <t>朱俊杰</t>
    </r>
  </si>
  <si>
    <r>
      <t>23</t>
    </r>
    <r>
      <rPr>
        <sz val="10"/>
        <color indexed="8"/>
        <rFont val="Arial"/>
        <family val="2"/>
      </rPr>
      <t>级</t>
    </r>
    <r>
      <rPr>
        <sz val="10"/>
        <color indexed="8"/>
        <rFont val="Calibri"/>
        <family val="2"/>
      </rPr>
      <t>9</t>
    </r>
    <r>
      <rPr>
        <sz val="10"/>
        <color indexed="8"/>
        <rFont val="Arial"/>
        <family val="2"/>
      </rPr>
      <t>班</t>
    </r>
  </si>
  <si>
    <r>
      <rPr>
        <sz val="10"/>
        <color indexed="8"/>
        <rFont val="Arial"/>
        <family val="2"/>
      </rPr>
      <t>曹源悠</t>
    </r>
  </si>
  <si>
    <r>
      <rPr>
        <sz val="10"/>
        <color indexed="8"/>
        <rFont val="Arial"/>
        <family val="2"/>
      </rPr>
      <t>陈可颐</t>
    </r>
  </si>
  <si>
    <r>
      <rPr>
        <sz val="10"/>
        <color indexed="8"/>
        <rFont val="Arial"/>
        <family val="2"/>
      </rPr>
      <t>陈梦如</t>
    </r>
  </si>
  <si>
    <r>
      <rPr>
        <sz val="10"/>
        <color indexed="8"/>
        <rFont val="Arial"/>
        <family val="2"/>
      </rPr>
      <t>陈雨彤</t>
    </r>
  </si>
  <si>
    <r>
      <rPr>
        <sz val="10"/>
        <color indexed="8"/>
        <rFont val="Arial"/>
        <family val="2"/>
      </rPr>
      <t>陈禹言</t>
    </r>
  </si>
  <si>
    <r>
      <rPr>
        <sz val="10"/>
        <color indexed="8"/>
        <rFont val="Arial"/>
        <family val="2"/>
      </rPr>
      <t>程颖璐</t>
    </r>
  </si>
  <si>
    <r>
      <rPr>
        <sz val="10"/>
        <color indexed="8"/>
        <rFont val="Arial"/>
        <family val="2"/>
      </rPr>
      <t>储荀彧</t>
    </r>
  </si>
  <si>
    <r>
      <rPr>
        <sz val="10"/>
        <color indexed="8"/>
        <rFont val="Arial"/>
        <family val="2"/>
      </rPr>
      <t>贡玉晨</t>
    </r>
  </si>
  <si>
    <r>
      <rPr>
        <sz val="10"/>
        <color indexed="8"/>
        <rFont val="Arial"/>
        <family val="2"/>
      </rPr>
      <t>韩晶晶</t>
    </r>
  </si>
  <si>
    <r>
      <rPr>
        <sz val="10"/>
        <color indexed="8"/>
        <rFont val="Arial"/>
        <family val="2"/>
      </rPr>
      <t>黄媛媛</t>
    </r>
  </si>
  <si>
    <r>
      <rPr>
        <sz val="10"/>
        <color indexed="8"/>
        <rFont val="Arial"/>
        <family val="2"/>
      </rPr>
      <t>嵇美子</t>
    </r>
  </si>
  <si>
    <r>
      <rPr>
        <sz val="10"/>
        <color indexed="8"/>
        <rFont val="Arial"/>
        <family val="2"/>
      </rPr>
      <t>金子艺</t>
    </r>
  </si>
  <si>
    <r>
      <rPr>
        <sz val="10"/>
        <color indexed="8"/>
        <rFont val="Arial"/>
        <family val="2"/>
      </rPr>
      <t>李小萌</t>
    </r>
  </si>
  <si>
    <r>
      <rPr>
        <sz val="10"/>
        <color indexed="8"/>
        <rFont val="Arial"/>
        <family val="2"/>
      </rPr>
      <t>刘沐桢</t>
    </r>
  </si>
  <si>
    <r>
      <rPr>
        <sz val="10"/>
        <color indexed="8"/>
        <rFont val="Arial"/>
        <family val="2"/>
      </rPr>
      <t>陆静楠</t>
    </r>
  </si>
  <si>
    <r>
      <rPr>
        <sz val="10"/>
        <color indexed="8"/>
        <rFont val="Arial"/>
        <family val="2"/>
      </rPr>
      <t>陆露</t>
    </r>
  </si>
  <si>
    <r>
      <rPr>
        <sz val="10"/>
        <color indexed="8"/>
        <rFont val="Arial"/>
        <family val="2"/>
      </rPr>
      <t>毛馨苇</t>
    </r>
  </si>
  <si>
    <r>
      <rPr>
        <sz val="10"/>
        <color indexed="8"/>
        <rFont val="Arial"/>
        <family val="2"/>
      </rPr>
      <t>牧欣琦</t>
    </r>
  </si>
  <si>
    <r>
      <rPr>
        <sz val="10"/>
        <color indexed="8"/>
        <rFont val="Arial"/>
        <family val="2"/>
      </rPr>
      <t>阮荟怡</t>
    </r>
  </si>
  <si>
    <r>
      <rPr>
        <sz val="10"/>
        <color indexed="8"/>
        <rFont val="Arial"/>
        <family val="2"/>
      </rPr>
      <t>佘宇欣</t>
    </r>
  </si>
  <si>
    <r>
      <rPr>
        <sz val="10"/>
        <color indexed="8"/>
        <rFont val="Arial"/>
        <family val="2"/>
      </rPr>
      <t>万金秀</t>
    </r>
  </si>
  <si>
    <r>
      <rPr>
        <sz val="10"/>
        <color indexed="8"/>
        <rFont val="Arial"/>
        <family val="2"/>
      </rPr>
      <t>王施涵</t>
    </r>
  </si>
  <si>
    <r>
      <rPr>
        <sz val="10"/>
        <color indexed="8"/>
        <rFont val="Arial"/>
        <family val="2"/>
      </rPr>
      <t>吴悦悦</t>
    </r>
  </si>
  <si>
    <r>
      <rPr>
        <sz val="10"/>
        <color indexed="8"/>
        <rFont val="Arial"/>
        <family val="2"/>
      </rPr>
      <t>徐涵翎</t>
    </r>
  </si>
  <si>
    <r>
      <rPr>
        <sz val="10"/>
        <color indexed="8"/>
        <rFont val="Arial"/>
        <family val="2"/>
      </rPr>
      <t>徐琪涵</t>
    </r>
  </si>
  <si>
    <r>
      <rPr>
        <sz val="10"/>
        <color indexed="8"/>
        <rFont val="Arial"/>
        <family val="2"/>
      </rPr>
      <t>许诺</t>
    </r>
  </si>
  <si>
    <r>
      <rPr>
        <sz val="10"/>
        <color indexed="8"/>
        <rFont val="Arial"/>
        <family val="2"/>
      </rPr>
      <t>杨柯谅</t>
    </r>
  </si>
  <si>
    <r>
      <rPr>
        <sz val="10"/>
        <color indexed="8"/>
        <rFont val="Arial"/>
        <family val="2"/>
      </rPr>
      <t>尹竹菊</t>
    </r>
  </si>
  <si>
    <r>
      <rPr>
        <sz val="10"/>
        <color indexed="8"/>
        <rFont val="Arial"/>
        <family val="2"/>
      </rPr>
      <t>张歆烨</t>
    </r>
  </si>
  <si>
    <r>
      <rPr>
        <sz val="10"/>
        <color indexed="8"/>
        <rFont val="Arial"/>
        <family val="2"/>
      </rPr>
      <t>张玥</t>
    </r>
  </si>
  <si>
    <r>
      <rPr>
        <sz val="10"/>
        <color indexed="8"/>
        <rFont val="Arial"/>
        <family val="2"/>
      </rPr>
      <t>周思雅</t>
    </r>
  </si>
  <si>
    <r>
      <rPr>
        <sz val="10"/>
        <color indexed="8"/>
        <rFont val="Arial"/>
        <family val="2"/>
      </rPr>
      <t>朱安琪</t>
    </r>
  </si>
  <si>
    <r>
      <rPr>
        <sz val="10"/>
        <color indexed="8"/>
        <rFont val="Arial"/>
        <family val="2"/>
      </rPr>
      <t>朱泓如</t>
    </r>
  </si>
  <si>
    <r>
      <rPr>
        <sz val="10"/>
        <color indexed="8"/>
        <rFont val="Arial"/>
        <family val="2"/>
      </rPr>
      <t>朱可心</t>
    </r>
  </si>
  <si>
    <r>
      <rPr>
        <sz val="10"/>
        <color indexed="8"/>
        <rFont val="Arial"/>
        <family val="2"/>
      </rPr>
      <t>朱旭祺</t>
    </r>
  </si>
  <si>
    <r>
      <rPr>
        <sz val="10"/>
        <color indexed="8"/>
        <rFont val="Arial"/>
        <family val="2"/>
      </rPr>
      <t>陈炳旭</t>
    </r>
  </si>
  <si>
    <r>
      <rPr>
        <sz val="10"/>
        <color indexed="8"/>
        <rFont val="Arial"/>
        <family val="2"/>
      </rPr>
      <t>陈锦皓</t>
    </r>
  </si>
  <si>
    <r>
      <rPr>
        <sz val="10"/>
        <color indexed="8"/>
        <rFont val="Arial"/>
        <family val="2"/>
      </rPr>
      <t>翟梓豪</t>
    </r>
  </si>
  <si>
    <r>
      <rPr>
        <sz val="10"/>
        <color indexed="8"/>
        <rFont val="Arial"/>
        <family val="2"/>
      </rPr>
      <t>黄焱</t>
    </r>
  </si>
  <si>
    <r>
      <rPr>
        <sz val="10"/>
        <color indexed="8"/>
        <rFont val="Arial"/>
        <family val="2"/>
      </rPr>
      <t>景晨轩</t>
    </r>
  </si>
  <si>
    <r>
      <rPr>
        <sz val="10"/>
        <color indexed="8"/>
        <rFont val="Arial"/>
        <family val="2"/>
      </rPr>
      <t>李玮辰</t>
    </r>
  </si>
  <si>
    <r>
      <rPr>
        <sz val="10"/>
        <color indexed="8"/>
        <rFont val="Arial"/>
        <family val="2"/>
      </rPr>
      <t>聂稹</t>
    </r>
  </si>
  <si>
    <r>
      <rPr>
        <sz val="10"/>
        <color indexed="8"/>
        <rFont val="Arial"/>
        <family val="2"/>
      </rPr>
      <t>牛跃铭</t>
    </r>
  </si>
  <si>
    <r>
      <rPr>
        <sz val="10"/>
        <color indexed="8"/>
        <rFont val="Arial"/>
        <family val="2"/>
      </rPr>
      <t>乔木</t>
    </r>
  </si>
  <si>
    <r>
      <rPr>
        <sz val="10"/>
        <color indexed="8"/>
        <rFont val="Arial"/>
        <family val="2"/>
      </rPr>
      <t>盛之</t>
    </r>
  </si>
  <si>
    <r>
      <rPr>
        <sz val="10"/>
        <color indexed="8"/>
        <rFont val="Arial"/>
        <family val="2"/>
      </rPr>
      <t>史君杰</t>
    </r>
  </si>
  <si>
    <r>
      <rPr>
        <sz val="10"/>
        <color indexed="8"/>
        <rFont val="Arial"/>
        <family val="2"/>
      </rPr>
      <t>束文博</t>
    </r>
  </si>
  <si>
    <r>
      <rPr>
        <sz val="10"/>
        <color indexed="8"/>
        <rFont val="Arial"/>
        <family val="2"/>
      </rPr>
      <t>张施毅</t>
    </r>
  </si>
  <si>
    <r>
      <rPr>
        <sz val="10"/>
        <color indexed="8"/>
        <rFont val="Arial"/>
        <family val="2"/>
      </rPr>
      <t>朱亦珂</t>
    </r>
  </si>
  <si>
    <r>
      <t>23</t>
    </r>
    <r>
      <rPr>
        <sz val="10"/>
        <color indexed="8"/>
        <rFont val="Arial"/>
        <family val="2"/>
      </rPr>
      <t>级</t>
    </r>
    <r>
      <rPr>
        <sz val="10"/>
        <color indexed="8"/>
        <rFont val="Calibri"/>
        <family val="2"/>
      </rPr>
      <t>10</t>
    </r>
    <r>
      <rPr>
        <sz val="10"/>
        <color indexed="8"/>
        <rFont val="Arial"/>
        <family val="2"/>
      </rPr>
      <t>班</t>
    </r>
  </si>
  <si>
    <r>
      <rPr>
        <sz val="10"/>
        <color indexed="8"/>
        <rFont val="Arial"/>
        <family val="2"/>
      </rPr>
      <t>车采微</t>
    </r>
  </si>
  <si>
    <r>
      <rPr>
        <sz val="10"/>
        <color indexed="8"/>
        <rFont val="Arial"/>
        <family val="2"/>
      </rPr>
      <t>冯思瑶</t>
    </r>
  </si>
  <si>
    <r>
      <rPr>
        <sz val="10"/>
        <color indexed="8"/>
        <rFont val="Arial"/>
        <family val="2"/>
      </rPr>
      <t>何秋霞</t>
    </r>
  </si>
  <si>
    <r>
      <rPr>
        <sz val="10"/>
        <color indexed="8"/>
        <rFont val="Arial"/>
        <family val="2"/>
      </rPr>
      <t>蒋林雨</t>
    </r>
  </si>
  <si>
    <r>
      <rPr>
        <sz val="10"/>
        <color indexed="8"/>
        <rFont val="Arial"/>
        <family val="2"/>
      </rPr>
      <t>李嘉轶</t>
    </r>
  </si>
  <si>
    <r>
      <rPr>
        <sz val="10"/>
        <color indexed="8"/>
        <rFont val="Arial"/>
        <family val="2"/>
      </rPr>
      <t>李馨怡</t>
    </r>
  </si>
  <si>
    <r>
      <rPr>
        <sz val="10"/>
        <color indexed="8"/>
        <rFont val="Arial"/>
        <family val="2"/>
      </rPr>
      <t>李之蓉</t>
    </r>
  </si>
  <si>
    <r>
      <rPr>
        <sz val="10"/>
        <color indexed="8"/>
        <rFont val="宋体"/>
        <charset val="134"/>
      </rPr>
      <t>任瑾</t>
    </r>
  </si>
  <si>
    <r>
      <rPr>
        <sz val="10"/>
        <color indexed="8"/>
        <rFont val="Arial"/>
        <family val="2"/>
      </rPr>
      <t>邵颜欢</t>
    </r>
  </si>
  <si>
    <r>
      <rPr>
        <sz val="10"/>
        <color indexed="8"/>
        <rFont val="Arial"/>
        <family val="2"/>
      </rPr>
      <t>孙雨欣</t>
    </r>
  </si>
  <si>
    <r>
      <rPr>
        <sz val="10"/>
        <color indexed="8"/>
        <rFont val="宋体"/>
        <charset val="134"/>
      </rPr>
      <t>唐慧紫</t>
    </r>
  </si>
  <si>
    <r>
      <rPr>
        <sz val="10"/>
        <color indexed="8"/>
        <rFont val="Arial"/>
        <family val="2"/>
      </rPr>
      <t>王奕</t>
    </r>
  </si>
  <si>
    <r>
      <rPr>
        <sz val="10"/>
        <color indexed="8"/>
        <rFont val="Arial"/>
        <family val="2"/>
      </rPr>
      <t>尹雅楠</t>
    </r>
  </si>
  <si>
    <r>
      <rPr>
        <sz val="12"/>
        <color indexed="8"/>
        <rFont val="宋体"/>
        <charset val="134"/>
      </rPr>
      <t>超重</t>
    </r>
  </si>
  <si>
    <r>
      <rPr>
        <sz val="12"/>
        <color indexed="8"/>
        <rFont val="宋体"/>
        <charset val="134"/>
      </rPr>
      <t>良好</t>
    </r>
  </si>
  <si>
    <r>
      <rPr>
        <sz val="12"/>
        <color indexed="8"/>
        <rFont val="宋体"/>
        <charset val="134"/>
      </rPr>
      <t>及格</t>
    </r>
  </si>
  <si>
    <r>
      <rPr>
        <sz val="10"/>
        <color indexed="8"/>
        <rFont val="Arial"/>
        <family val="2"/>
      </rPr>
      <t>印王欣悦</t>
    </r>
  </si>
  <si>
    <r>
      <rPr>
        <sz val="12"/>
        <color indexed="8"/>
        <rFont val="宋体"/>
        <charset val="134"/>
      </rPr>
      <t>正常</t>
    </r>
  </si>
  <si>
    <r>
      <rPr>
        <sz val="12"/>
        <color indexed="8"/>
        <rFont val="宋体"/>
        <charset val="134"/>
      </rPr>
      <t>优秀</t>
    </r>
  </si>
  <si>
    <r>
      <rPr>
        <sz val="10"/>
        <color indexed="8"/>
        <rFont val="Arial"/>
        <family val="2"/>
      </rPr>
      <t>张可欣</t>
    </r>
  </si>
  <si>
    <r>
      <rPr>
        <sz val="10"/>
        <color indexed="8"/>
        <rFont val="Arial"/>
        <family val="2"/>
      </rPr>
      <t>朱嘉凝</t>
    </r>
  </si>
  <si>
    <r>
      <rPr>
        <sz val="10"/>
        <color indexed="8"/>
        <rFont val="Arial"/>
        <family val="2"/>
      </rPr>
      <t>朱琳</t>
    </r>
  </si>
  <si>
    <r>
      <rPr>
        <sz val="10"/>
        <color indexed="8"/>
        <rFont val="Arial"/>
        <family val="2"/>
      </rPr>
      <t>卜俊凯</t>
    </r>
  </si>
  <si>
    <r>
      <rPr>
        <sz val="10"/>
        <color indexed="8"/>
        <rFont val="Arial"/>
        <family val="2"/>
      </rPr>
      <t>陈周飞扬</t>
    </r>
  </si>
  <si>
    <r>
      <rPr>
        <sz val="10"/>
        <color indexed="8"/>
        <rFont val="Arial"/>
        <family val="2"/>
      </rPr>
      <t>胡子舟</t>
    </r>
  </si>
  <si>
    <r>
      <rPr>
        <sz val="10"/>
        <color indexed="8"/>
        <rFont val="Arial"/>
        <family val="2"/>
      </rPr>
      <t>李博成</t>
    </r>
  </si>
  <si>
    <r>
      <rPr>
        <sz val="12"/>
        <color indexed="8"/>
        <rFont val="宋体"/>
        <charset val="134"/>
      </rPr>
      <t>肥胖</t>
    </r>
  </si>
  <si>
    <r>
      <rPr>
        <sz val="10"/>
        <color indexed="8"/>
        <rFont val="Arial"/>
        <family val="2"/>
      </rPr>
      <t>刘一鸣</t>
    </r>
  </si>
  <si>
    <r>
      <rPr>
        <sz val="10"/>
        <color indexed="8"/>
        <rFont val="Arial"/>
        <family val="2"/>
      </rPr>
      <t>梅冠捷</t>
    </r>
  </si>
  <si>
    <r>
      <rPr>
        <sz val="10"/>
        <color indexed="8"/>
        <rFont val="Arial"/>
        <family val="2"/>
      </rPr>
      <t>梅元博</t>
    </r>
  </si>
  <si>
    <r>
      <rPr>
        <sz val="10"/>
        <color indexed="8"/>
        <rFont val="Arial"/>
        <family val="2"/>
      </rPr>
      <t>孙岭轩</t>
    </r>
  </si>
  <si>
    <r>
      <rPr>
        <sz val="10"/>
        <color indexed="8"/>
        <rFont val="Arial"/>
        <family val="2"/>
      </rPr>
      <t>汤久帅</t>
    </r>
  </si>
  <si>
    <r>
      <rPr>
        <sz val="10"/>
        <color indexed="8"/>
        <rFont val="Arial"/>
        <family val="2"/>
      </rPr>
      <t>唐宏翔</t>
    </r>
  </si>
  <si>
    <r>
      <rPr>
        <sz val="10"/>
        <color indexed="8"/>
        <rFont val="Arial"/>
        <family val="2"/>
      </rPr>
      <t>王宇航</t>
    </r>
  </si>
  <si>
    <r>
      <rPr>
        <sz val="10"/>
        <color indexed="8"/>
        <rFont val="Arial"/>
        <family val="2"/>
      </rPr>
      <t>王子良</t>
    </r>
  </si>
  <si>
    <r>
      <rPr>
        <sz val="10"/>
        <color indexed="8"/>
        <rFont val="Arial"/>
        <family val="2"/>
      </rPr>
      <t>韦俊辉</t>
    </r>
  </si>
  <si>
    <r>
      <rPr>
        <sz val="10"/>
        <color indexed="8"/>
        <rFont val="Arial"/>
        <family val="2"/>
      </rPr>
      <t>魏永强</t>
    </r>
  </si>
  <si>
    <r>
      <rPr>
        <sz val="10"/>
        <color indexed="8"/>
        <rFont val="Arial"/>
        <family val="2"/>
      </rPr>
      <t>徐方舟</t>
    </r>
  </si>
  <si>
    <r>
      <rPr>
        <sz val="10"/>
        <color indexed="8"/>
        <rFont val="Arial"/>
        <family val="2"/>
      </rPr>
      <t>叶建华</t>
    </r>
  </si>
  <si>
    <r>
      <rPr>
        <sz val="10"/>
        <color indexed="8"/>
        <rFont val="Arial"/>
        <family val="2"/>
      </rPr>
      <t>张胜阳</t>
    </r>
  </si>
  <si>
    <r>
      <rPr>
        <sz val="10"/>
        <color indexed="8"/>
        <rFont val="Arial"/>
        <family val="2"/>
      </rPr>
      <t>赵佳豪</t>
    </r>
  </si>
  <si>
    <r>
      <rPr>
        <sz val="10"/>
        <color indexed="8"/>
        <rFont val="Arial"/>
        <family val="2"/>
      </rPr>
      <t>朱新宇</t>
    </r>
  </si>
  <si>
    <r>
      <rPr>
        <sz val="10"/>
        <color indexed="8"/>
        <rFont val="Arial"/>
        <family val="2"/>
      </rPr>
      <t>朱梓皓</t>
    </r>
  </si>
  <si>
    <r>
      <rPr>
        <sz val="12"/>
        <color indexed="8"/>
        <rFont val="宋体"/>
        <charset val="134"/>
      </rPr>
      <t>低体重</t>
    </r>
  </si>
  <si>
    <r>
      <t>23</t>
    </r>
    <r>
      <rPr>
        <sz val="10"/>
        <color indexed="8"/>
        <rFont val="Arial"/>
        <family val="2"/>
      </rPr>
      <t>级</t>
    </r>
    <r>
      <rPr>
        <sz val="10"/>
        <color indexed="8"/>
        <rFont val="Calibri"/>
        <family val="2"/>
      </rPr>
      <t>11</t>
    </r>
    <r>
      <rPr>
        <sz val="10"/>
        <color indexed="8"/>
        <rFont val="Arial"/>
        <family val="2"/>
      </rPr>
      <t>班</t>
    </r>
  </si>
  <si>
    <r>
      <rPr>
        <sz val="10"/>
        <color indexed="8"/>
        <rFont val="Arial"/>
        <family val="2"/>
      </rPr>
      <t>陈羽舒</t>
    </r>
  </si>
  <si>
    <r>
      <rPr>
        <sz val="10"/>
        <color indexed="8"/>
        <rFont val="Arial"/>
        <family val="2"/>
      </rPr>
      <t>崔妍</t>
    </r>
  </si>
  <si>
    <r>
      <rPr>
        <sz val="10"/>
        <color indexed="8"/>
        <rFont val="Arial"/>
        <family val="2"/>
      </rPr>
      <t>杭阳心悦</t>
    </r>
  </si>
  <si>
    <r>
      <rPr>
        <sz val="10"/>
        <color indexed="8"/>
        <rFont val="Arial"/>
        <family val="2"/>
      </rPr>
      <t>皇甫斯桐</t>
    </r>
  </si>
  <si>
    <r>
      <rPr>
        <sz val="10"/>
        <color indexed="8"/>
        <rFont val="Arial"/>
        <family val="2"/>
      </rPr>
      <t>姜晨昕</t>
    </r>
  </si>
  <si>
    <r>
      <rPr>
        <sz val="10"/>
        <color indexed="8"/>
        <rFont val="Arial"/>
        <family val="2"/>
      </rPr>
      <t>蒋宇轩</t>
    </r>
  </si>
  <si>
    <r>
      <rPr>
        <sz val="10"/>
        <color indexed="8"/>
        <rFont val="Arial"/>
        <family val="2"/>
      </rPr>
      <t>敬元程</t>
    </r>
  </si>
  <si>
    <r>
      <rPr>
        <sz val="10"/>
        <color indexed="8"/>
        <rFont val="Arial"/>
        <family val="2"/>
      </rPr>
      <t>李昀秋</t>
    </r>
  </si>
  <si>
    <r>
      <rPr>
        <sz val="10"/>
        <color indexed="8"/>
        <rFont val="Arial"/>
        <family val="2"/>
      </rPr>
      <t>李梓轩</t>
    </r>
  </si>
  <si>
    <r>
      <rPr>
        <sz val="10"/>
        <color indexed="8"/>
        <rFont val="Arial"/>
        <family val="2"/>
      </rPr>
      <t>刘亦菲</t>
    </r>
  </si>
  <si>
    <r>
      <rPr>
        <sz val="10"/>
        <color indexed="8"/>
        <rFont val="Arial"/>
        <family val="2"/>
      </rPr>
      <t>刘语昕</t>
    </r>
  </si>
  <si>
    <r>
      <rPr>
        <sz val="10"/>
        <color indexed="8"/>
        <rFont val="Arial"/>
        <family val="2"/>
      </rPr>
      <t>施诗</t>
    </r>
  </si>
  <si>
    <r>
      <rPr>
        <sz val="10"/>
        <color indexed="8"/>
        <rFont val="Arial"/>
        <family val="2"/>
      </rPr>
      <t>宋萍</t>
    </r>
  </si>
  <si>
    <r>
      <rPr>
        <sz val="10"/>
        <color indexed="8"/>
        <rFont val="Arial"/>
        <family val="2"/>
      </rPr>
      <t>唐曜菲</t>
    </r>
  </si>
  <si>
    <r>
      <rPr>
        <sz val="10"/>
        <color indexed="8"/>
        <rFont val="Arial"/>
        <family val="2"/>
      </rPr>
      <t>王凌薇</t>
    </r>
  </si>
  <si>
    <r>
      <rPr>
        <sz val="10"/>
        <color indexed="8"/>
        <rFont val="Arial"/>
        <family val="2"/>
      </rPr>
      <t>王诗雨</t>
    </r>
  </si>
  <si>
    <r>
      <rPr>
        <sz val="10"/>
        <color indexed="8"/>
        <rFont val="宋体"/>
        <charset val="134"/>
      </rPr>
      <t>薛子桐</t>
    </r>
  </si>
  <si>
    <r>
      <rPr>
        <sz val="10"/>
        <color indexed="8"/>
        <rFont val="宋体"/>
        <charset val="134"/>
      </rPr>
      <t>女</t>
    </r>
  </si>
  <si>
    <r>
      <rPr>
        <sz val="10"/>
        <color indexed="8"/>
        <rFont val="Arial"/>
        <family val="2"/>
      </rPr>
      <t>晏卉</t>
    </r>
  </si>
  <si>
    <r>
      <rPr>
        <sz val="10"/>
        <color indexed="8"/>
        <rFont val="Arial"/>
        <family val="2"/>
      </rPr>
      <t>于瑞</t>
    </r>
  </si>
  <si>
    <r>
      <rPr>
        <sz val="10"/>
        <color indexed="8"/>
        <rFont val="Arial"/>
        <family val="2"/>
      </rPr>
      <t>于熙翎</t>
    </r>
  </si>
  <si>
    <r>
      <rPr>
        <sz val="10"/>
        <color indexed="8"/>
        <rFont val="Arial"/>
        <family val="2"/>
      </rPr>
      <t>张馨月</t>
    </r>
  </si>
  <si>
    <r>
      <rPr>
        <sz val="10"/>
        <color indexed="8"/>
        <rFont val="Arial"/>
        <family val="2"/>
      </rPr>
      <t>赵亚伊</t>
    </r>
  </si>
  <si>
    <r>
      <rPr>
        <sz val="12"/>
        <color indexed="8"/>
        <rFont val="宋体"/>
        <charset val="134"/>
      </rPr>
      <t>不及格</t>
    </r>
  </si>
  <si>
    <r>
      <rPr>
        <sz val="10"/>
        <color indexed="8"/>
        <rFont val="Arial"/>
        <family val="2"/>
      </rPr>
      <t>朱雨轩</t>
    </r>
  </si>
  <si>
    <r>
      <rPr>
        <sz val="10"/>
        <color indexed="8"/>
        <rFont val="Arial"/>
        <family val="2"/>
      </rPr>
      <t>陈齐轩</t>
    </r>
  </si>
  <si>
    <r>
      <rPr>
        <sz val="10"/>
        <color indexed="8"/>
        <rFont val="Arial"/>
        <family val="2"/>
      </rPr>
      <t>陈子睿</t>
    </r>
  </si>
  <si>
    <r>
      <rPr>
        <sz val="10"/>
        <color indexed="8"/>
        <rFont val="Arial"/>
        <family val="2"/>
      </rPr>
      <t>戴萌泽</t>
    </r>
  </si>
  <si>
    <r>
      <rPr>
        <sz val="10"/>
        <color indexed="8"/>
        <rFont val="Arial"/>
        <family val="2"/>
      </rPr>
      <t>冯宝祥</t>
    </r>
  </si>
  <si>
    <r>
      <rPr>
        <sz val="10"/>
        <color indexed="8"/>
        <rFont val="Arial"/>
        <family val="2"/>
      </rPr>
      <t>韩沛东</t>
    </r>
  </si>
  <si>
    <r>
      <rPr>
        <sz val="10"/>
        <color indexed="8"/>
        <rFont val="Arial"/>
        <family val="2"/>
      </rPr>
      <t>韩羽</t>
    </r>
  </si>
  <si>
    <r>
      <rPr>
        <sz val="10"/>
        <color indexed="8"/>
        <rFont val="Arial"/>
        <family val="2"/>
      </rPr>
      <t>花朝阳</t>
    </r>
  </si>
  <si>
    <r>
      <rPr>
        <sz val="10"/>
        <color indexed="8"/>
        <rFont val="Arial"/>
        <family val="2"/>
      </rPr>
      <t>江季泽</t>
    </r>
  </si>
  <si>
    <r>
      <rPr>
        <sz val="10"/>
        <color indexed="8"/>
        <rFont val="Arial"/>
        <family val="2"/>
      </rPr>
      <t>李周衡</t>
    </r>
  </si>
  <si>
    <r>
      <rPr>
        <sz val="10"/>
        <color indexed="8"/>
        <rFont val="Arial"/>
        <family val="2"/>
      </rPr>
      <t>刘瑞童</t>
    </r>
  </si>
  <si>
    <r>
      <rPr>
        <sz val="10"/>
        <color indexed="8"/>
        <rFont val="Arial"/>
        <family val="2"/>
      </rPr>
      <t>潘天琦</t>
    </r>
  </si>
  <si>
    <r>
      <rPr>
        <sz val="10"/>
        <color indexed="8"/>
        <rFont val="Arial"/>
        <family val="2"/>
      </rPr>
      <t>苏浩奇</t>
    </r>
  </si>
  <si>
    <r>
      <rPr>
        <sz val="10"/>
        <color indexed="8"/>
        <rFont val="Arial"/>
        <family val="2"/>
      </rPr>
      <t>唐诗礼</t>
    </r>
  </si>
  <si>
    <r>
      <rPr>
        <sz val="10"/>
        <color indexed="8"/>
        <rFont val="Arial"/>
        <family val="2"/>
      </rPr>
      <t>王健宇</t>
    </r>
  </si>
  <si>
    <r>
      <rPr>
        <sz val="10"/>
        <color indexed="8"/>
        <rFont val="Arial"/>
        <family val="2"/>
      </rPr>
      <t>王凯翼</t>
    </r>
  </si>
  <si>
    <r>
      <rPr>
        <sz val="10"/>
        <color indexed="8"/>
        <rFont val="Arial"/>
        <family val="2"/>
      </rPr>
      <t>王前超</t>
    </r>
  </si>
  <si>
    <r>
      <rPr>
        <sz val="10"/>
        <color indexed="8"/>
        <rFont val="Arial"/>
        <family val="2"/>
      </rPr>
      <t>王新辰</t>
    </r>
  </si>
  <si>
    <r>
      <rPr>
        <sz val="10"/>
        <color indexed="8"/>
        <rFont val="Arial"/>
        <family val="2"/>
      </rPr>
      <t>韦吕辰</t>
    </r>
  </si>
  <si>
    <r>
      <rPr>
        <sz val="10"/>
        <color indexed="8"/>
        <rFont val="Arial"/>
        <family val="2"/>
      </rPr>
      <t>吴海萌</t>
    </r>
  </si>
  <si>
    <r>
      <rPr>
        <sz val="10"/>
        <color indexed="8"/>
        <rFont val="Arial"/>
        <family val="2"/>
      </rPr>
      <t>徐振轩</t>
    </r>
  </si>
  <si>
    <r>
      <rPr>
        <sz val="10"/>
        <color indexed="8"/>
        <rFont val="Arial"/>
        <family val="2"/>
      </rPr>
      <t>姚东旭</t>
    </r>
  </si>
  <si>
    <r>
      <rPr>
        <sz val="10"/>
        <color indexed="8"/>
        <rFont val="Arial"/>
        <family val="2"/>
      </rPr>
      <t>雍子轩</t>
    </r>
  </si>
  <si>
    <r>
      <rPr>
        <sz val="10"/>
        <color indexed="8"/>
        <rFont val="Arial"/>
        <family val="2"/>
      </rPr>
      <t>俞启正</t>
    </r>
  </si>
  <si>
    <r>
      <rPr>
        <sz val="10"/>
        <color indexed="8"/>
        <rFont val="Arial"/>
        <family val="2"/>
      </rPr>
      <t>张浩天</t>
    </r>
  </si>
  <si>
    <r>
      <rPr>
        <sz val="10"/>
        <color indexed="8"/>
        <rFont val="Arial"/>
        <family val="2"/>
      </rPr>
      <t>张言铭</t>
    </r>
  </si>
  <si>
    <r>
      <rPr>
        <sz val="10"/>
        <color indexed="8"/>
        <rFont val="Arial"/>
        <family val="2"/>
      </rPr>
      <t>张振轩</t>
    </r>
  </si>
  <si>
    <r>
      <t>23</t>
    </r>
    <r>
      <rPr>
        <sz val="10"/>
        <color indexed="8"/>
        <rFont val="Arial"/>
        <family val="2"/>
      </rPr>
      <t>级</t>
    </r>
    <r>
      <rPr>
        <sz val="10"/>
        <color indexed="8"/>
        <rFont val="Calibri"/>
        <family val="2"/>
      </rPr>
      <t>12</t>
    </r>
    <r>
      <rPr>
        <sz val="10"/>
        <color indexed="8"/>
        <rFont val="Arial"/>
        <family val="2"/>
      </rPr>
      <t>班</t>
    </r>
  </si>
  <si>
    <r>
      <rPr>
        <sz val="10"/>
        <color indexed="8"/>
        <rFont val="Arial"/>
        <family val="2"/>
      </rPr>
      <t>陈高旭</t>
    </r>
  </si>
  <si>
    <r>
      <rPr>
        <sz val="10"/>
        <color indexed="8"/>
        <rFont val="Arial"/>
        <family val="2"/>
      </rPr>
      <t>高铭婧</t>
    </r>
  </si>
  <si>
    <r>
      <rPr>
        <sz val="10"/>
        <color indexed="8"/>
        <rFont val="Arial"/>
        <family val="2"/>
      </rPr>
      <t>高子涵</t>
    </r>
  </si>
  <si>
    <r>
      <rPr>
        <sz val="10"/>
        <color indexed="8"/>
        <rFont val="Arial"/>
        <family val="2"/>
      </rPr>
      <t>顾诗语</t>
    </r>
  </si>
  <si>
    <r>
      <rPr>
        <sz val="10"/>
        <color indexed="8"/>
        <rFont val="Arial"/>
        <family val="2"/>
      </rPr>
      <t>郭子悦</t>
    </r>
  </si>
  <si>
    <r>
      <rPr>
        <sz val="10"/>
        <color indexed="8"/>
        <rFont val="Arial"/>
        <family val="2"/>
      </rPr>
      <t>宦雨萱</t>
    </r>
  </si>
  <si>
    <r>
      <rPr>
        <sz val="10"/>
        <color indexed="8"/>
        <rFont val="Arial"/>
        <family val="2"/>
      </rPr>
      <t>黄嘉琦</t>
    </r>
  </si>
  <si>
    <r>
      <rPr>
        <sz val="10"/>
        <color indexed="8"/>
        <rFont val="Arial"/>
        <family val="2"/>
      </rPr>
      <t>居佳煊</t>
    </r>
  </si>
  <si>
    <r>
      <rPr>
        <sz val="10"/>
        <color indexed="8"/>
        <rFont val="Arial"/>
        <family val="2"/>
      </rPr>
      <t>孔繁锦</t>
    </r>
  </si>
  <si>
    <r>
      <rPr>
        <sz val="10"/>
        <color indexed="8"/>
        <rFont val="Arial"/>
        <family val="2"/>
      </rPr>
      <t>李诗雨</t>
    </r>
  </si>
  <si>
    <r>
      <rPr>
        <sz val="10"/>
        <color indexed="8"/>
        <rFont val="Arial"/>
        <family val="2"/>
      </rPr>
      <t>梁欣悦</t>
    </r>
  </si>
  <si>
    <r>
      <rPr>
        <sz val="10"/>
        <color indexed="8"/>
        <rFont val="Arial"/>
        <family val="2"/>
      </rPr>
      <t>刘嘉雯</t>
    </r>
  </si>
  <si>
    <r>
      <rPr>
        <sz val="10"/>
        <color indexed="8"/>
        <rFont val="Arial"/>
        <family val="2"/>
      </rPr>
      <t>刘静霞</t>
    </r>
  </si>
  <si>
    <r>
      <rPr>
        <sz val="10"/>
        <color indexed="8"/>
        <rFont val="Arial"/>
        <family val="2"/>
      </rPr>
      <t>刘夏妮</t>
    </r>
  </si>
  <si>
    <r>
      <rPr>
        <sz val="10"/>
        <color indexed="8"/>
        <rFont val="Arial"/>
        <family val="2"/>
      </rPr>
      <t>刘欣茹</t>
    </r>
  </si>
  <si>
    <r>
      <rPr>
        <sz val="10"/>
        <color indexed="8"/>
        <rFont val="Arial"/>
        <family val="2"/>
      </rPr>
      <t>庞欣然</t>
    </r>
  </si>
  <si>
    <r>
      <rPr>
        <sz val="10"/>
        <color indexed="8"/>
        <rFont val="Arial"/>
        <family val="2"/>
      </rPr>
      <t>邱丽婷</t>
    </r>
  </si>
  <si>
    <r>
      <rPr>
        <sz val="10"/>
        <color indexed="8"/>
        <rFont val="Arial"/>
        <family val="2"/>
      </rPr>
      <t>瞿康梦芋</t>
    </r>
  </si>
  <si>
    <r>
      <rPr>
        <sz val="10"/>
        <color indexed="8"/>
        <rFont val="Arial"/>
        <family val="2"/>
      </rPr>
      <t>阮珊珊</t>
    </r>
  </si>
  <si>
    <r>
      <rPr>
        <sz val="10"/>
        <color indexed="8"/>
        <rFont val="Arial"/>
        <family val="2"/>
      </rPr>
      <t>邵亚艳鹂</t>
    </r>
  </si>
  <si>
    <r>
      <rPr>
        <sz val="10"/>
        <color indexed="8"/>
        <rFont val="Arial"/>
        <family val="2"/>
      </rPr>
      <t>沈凌薇</t>
    </r>
  </si>
  <si>
    <r>
      <rPr>
        <sz val="10"/>
        <color indexed="8"/>
        <rFont val="Arial"/>
        <family val="2"/>
      </rPr>
      <t>施子涵</t>
    </r>
  </si>
  <si>
    <r>
      <rPr>
        <sz val="10"/>
        <color indexed="8"/>
        <rFont val="Arial"/>
        <family val="2"/>
      </rPr>
      <t>孙瑾欢</t>
    </r>
  </si>
  <si>
    <r>
      <rPr>
        <sz val="10"/>
        <color indexed="8"/>
        <rFont val="Arial"/>
        <family val="2"/>
      </rPr>
      <t>孙毅楠</t>
    </r>
  </si>
  <si>
    <r>
      <rPr>
        <sz val="10"/>
        <color indexed="8"/>
        <rFont val="Arial"/>
        <family val="2"/>
      </rPr>
      <t>陶善妮</t>
    </r>
  </si>
  <si>
    <r>
      <rPr>
        <sz val="10"/>
        <color indexed="8"/>
        <rFont val="Arial"/>
        <family val="2"/>
      </rPr>
      <t>王歆鑫</t>
    </r>
  </si>
  <si>
    <r>
      <rPr>
        <sz val="10"/>
        <color indexed="8"/>
        <rFont val="Arial"/>
        <family val="2"/>
      </rPr>
      <t>王芸蒴</t>
    </r>
  </si>
  <si>
    <r>
      <rPr>
        <sz val="10"/>
        <color indexed="8"/>
        <rFont val="Arial"/>
        <family val="2"/>
      </rPr>
      <t>吴雨桐</t>
    </r>
  </si>
  <si>
    <r>
      <rPr>
        <sz val="10"/>
        <color indexed="8"/>
        <rFont val="Arial"/>
        <family val="2"/>
      </rPr>
      <t>夏欣彤</t>
    </r>
  </si>
  <si>
    <r>
      <rPr>
        <sz val="10"/>
        <color indexed="8"/>
        <rFont val="Arial"/>
        <family val="2"/>
      </rPr>
      <t>谢方馨</t>
    </r>
  </si>
  <si>
    <r>
      <rPr>
        <sz val="10"/>
        <color indexed="8"/>
        <rFont val="Arial"/>
        <family val="2"/>
      </rPr>
      <t>杨薇</t>
    </r>
  </si>
  <si>
    <r>
      <rPr>
        <sz val="10"/>
        <color indexed="8"/>
        <rFont val="Arial"/>
        <family val="2"/>
      </rPr>
      <t>杨宇欣</t>
    </r>
  </si>
  <si>
    <r>
      <rPr>
        <sz val="10"/>
        <color indexed="8"/>
        <rFont val="Arial"/>
        <family val="2"/>
      </rPr>
      <t>杨周语</t>
    </r>
  </si>
  <si>
    <r>
      <rPr>
        <sz val="10"/>
        <color indexed="8"/>
        <rFont val="Arial"/>
        <family val="2"/>
      </rPr>
      <t>姚羽凡</t>
    </r>
  </si>
  <si>
    <r>
      <rPr>
        <sz val="10"/>
        <color indexed="8"/>
        <rFont val="Arial"/>
        <family val="2"/>
      </rPr>
      <t>张筱悦</t>
    </r>
  </si>
  <si>
    <r>
      <rPr>
        <sz val="10"/>
        <color indexed="8"/>
        <rFont val="Arial"/>
        <family val="2"/>
      </rPr>
      <t>张紫熙</t>
    </r>
  </si>
  <si>
    <r>
      <rPr>
        <sz val="10"/>
        <color indexed="8"/>
        <rFont val="Arial"/>
        <family val="2"/>
      </rPr>
      <t>周雅雪</t>
    </r>
  </si>
  <si>
    <r>
      <rPr>
        <sz val="10"/>
        <color indexed="8"/>
        <rFont val="Arial"/>
        <family val="2"/>
      </rPr>
      <t>陈宝杰</t>
    </r>
  </si>
  <si>
    <r>
      <rPr>
        <sz val="10"/>
        <color indexed="8"/>
        <rFont val="Arial"/>
        <family val="2"/>
      </rPr>
      <t>陈荣奥</t>
    </r>
  </si>
  <si>
    <r>
      <rPr>
        <sz val="10"/>
        <color indexed="8"/>
        <rFont val="Arial"/>
        <family val="2"/>
      </rPr>
      <t>翟亚萱</t>
    </r>
  </si>
  <si>
    <r>
      <rPr>
        <sz val="10"/>
        <color indexed="8"/>
        <rFont val="Arial"/>
        <family val="2"/>
      </rPr>
      <t>丁亮杰</t>
    </r>
  </si>
  <si>
    <r>
      <rPr>
        <sz val="10"/>
        <color indexed="8"/>
        <rFont val="Arial"/>
        <family val="2"/>
      </rPr>
      <t>高梓原</t>
    </r>
  </si>
  <si>
    <r>
      <rPr>
        <sz val="10"/>
        <color indexed="8"/>
        <rFont val="Arial"/>
        <family val="2"/>
      </rPr>
      <t>顾知函</t>
    </r>
  </si>
  <si>
    <r>
      <rPr>
        <sz val="10"/>
        <color indexed="8"/>
        <rFont val="Arial"/>
        <family val="2"/>
      </rPr>
      <t>何镇宇</t>
    </r>
  </si>
  <si>
    <r>
      <rPr>
        <sz val="10"/>
        <color indexed="8"/>
        <rFont val="Arial"/>
        <family val="2"/>
      </rPr>
      <t>胡陈翔</t>
    </r>
  </si>
  <si>
    <r>
      <rPr>
        <sz val="10"/>
        <color indexed="8"/>
        <rFont val="Arial"/>
        <family val="2"/>
      </rPr>
      <t>刘子传</t>
    </r>
  </si>
  <si>
    <r>
      <rPr>
        <sz val="10"/>
        <color indexed="8"/>
        <rFont val="Arial"/>
        <family val="2"/>
      </rPr>
      <t>缪鑫</t>
    </r>
  </si>
  <si>
    <r>
      <rPr>
        <sz val="10"/>
        <color indexed="8"/>
        <rFont val="Arial"/>
        <family val="2"/>
      </rPr>
      <t>屈明轩</t>
    </r>
  </si>
  <si>
    <r>
      <rPr>
        <sz val="10"/>
        <color indexed="8"/>
        <rFont val="Arial"/>
        <family val="2"/>
      </rPr>
      <t>王皓宇</t>
    </r>
  </si>
  <si>
    <r>
      <rPr>
        <sz val="10"/>
        <color indexed="8"/>
        <rFont val="Arial"/>
        <family val="2"/>
      </rPr>
      <t>吴涛廷</t>
    </r>
  </si>
  <si>
    <r>
      <rPr>
        <sz val="10"/>
        <color indexed="8"/>
        <rFont val="Arial"/>
        <family val="2"/>
      </rPr>
      <t>吴天熙</t>
    </r>
  </si>
  <si>
    <r>
      <rPr>
        <sz val="10"/>
        <color indexed="8"/>
        <rFont val="Arial"/>
        <family val="2"/>
      </rPr>
      <t>赵鹏策</t>
    </r>
  </si>
  <si>
    <r>
      <rPr>
        <sz val="10"/>
        <color indexed="8"/>
        <rFont val="Arial"/>
        <family val="2"/>
      </rPr>
      <t>赵原章</t>
    </r>
  </si>
  <si>
    <r>
      <rPr>
        <sz val="10"/>
        <color indexed="8"/>
        <rFont val="Arial"/>
        <family val="2"/>
      </rPr>
      <t>周正皓</t>
    </r>
  </si>
  <si>
    <r>
      <rPr>
        <sz val="10"/>
        <color indexed="8"/>
        <rFont val="Arial"/>
        <family val="2"/>
      </rPr>
      <t>朱昱廷</t>
    </r>
  </si>
  <si>
    <r>
      <t>23</t>
    </r>
    <r>
      <rPr>
        <sz val="10"/>
        <color indexed="8"/>
        <rFont val="Arial"/>
        <family val="2"/>
      </rPr>
      <t>级</t>
    </r>
    <r>
      <rPr>
        <sz val="10"/>
        <color indexed="8"/>
        <rFont val="Calibri"/>
        <family val="2"/>
      </rPr>
      <t>13</t>
    </r>
    <r>
      <rPr>
        <sz val="10"/>
        <color indexed="8"/>
        <rFont val="Arial"/>
        <family val="2"/>
      </rPr>
      <t>班</t>
    </r>
  </si>
  <si>
    <r>
      <rPr>
        <sz val="10"/>
        <color indexed="8"/>
        <rFont val="Arial"/>
        <family val="2"/>
      </rPr>
      <t>步凡</t>
    </r>
  </si>
  <si>
    <r>
      <rPr>
        <sz val="10"/>
        <color indexed="8"/>
        <rFont val="Arial"/>
        <family val="2"/>
      </rPr>
      <t>范晓雯</t>
    </r>
  </si>
  <si>
    <r>
      <rPr>
        <sz val="10"/>
        <color indexed="8"/>
        <rFont val="Arial"/>
        <family val="2"/>
      </rPr>
      <t>高静怡</t>
    </r>
  </si>
  <si>
    <r>
      <rPr>
        <sz val="10"/>
        <color indexed="8"/>
        <rFont val="Arial"/>
        <family val="2"/>
      </rPr>
      <t>任有有</t>
    </r>
  </si>
  <si>
    <r>
      <rPr>
        <sz val="10"/>
        <color indexed="8"/>
        <rFont val="Arial"/>
        <family val="2"/>
      </rPr>
      <t>杨运</t>
    </r>
  </si>
  <si>
    <r>
      <rPr>
        <sz val="10"/>
        <color indexed="8"/>
        <rFont val="Arial"/>
        <family val="2"/>
      </rPr>
      <t>郑莹莹</t>
    </r>
  </si>
  <si>
    <r>
      <rPr>
        <sz val="10"/>
        <color indexed="8"/>
        <rFont val="宋体"/>
        <charset val="134"/>
      </rPr>
      <t>朱亚雯</t>
    </r>
  </si>
  <si>
    <r>
      <rPr>
        <sz val="10"/>
        <color indexed="8"/>
        <rFont val="Arial"/>
        <family val="2"/>
      </rPr>
      <t>曹文轩</t>
    </r>
  </si>
  <si>
    <r>
      <rPr>
        <sz val="10"/>
        <color indexed="8"/>
        <rFont val="Arial"/>
        <family val="2"/>
      </rPr>
      <t>曾佑超</t>
    </r>
  </si>
  <si>
    <r>
      <rPr>
        <sz val="10"/>
        <color indexed="8"/>
        <rFont val="Arial"/>
        <family val="2"/>
      </rPr>
      <t>常国翔</t>
    </r>
  </si>
  <si>
    <r>
      <rPr>
        <sz val="10"/>
        <color indexed="8"/>
        <rFont val="Arial"/>
        <family val="2"/>
      </rPr>
      <t>丰忞浩</t>
    </r>
  </si>
  <si>
    <r>
      <rPr>
        <sz val="10"/>
        <color indexed="8"/>
        <rFont val="Arial"/>
        <family val="2"/>
      </rPr>
      <t>郭紫研</t>
    </r>
  </si>
  <si>
    <r>
      <rPr>
        <sz val="10"/>
        <color indexed="8"/>
        <rFont val="Arial"/>
        <family val="2"/>
      </rPr>
      <t>何力朝</t>
    </r>
  </si>
  <si>
    <r>
      <rPr>
        <sz val="10"/>
        <color indexed="8"/>
        <rFont val="Arial"/>
        <family val="2"/>
      </rPr>
      <t>金承志</t>
    </r>
  </si>
  <si>
    <r>
      <rPr>
        <sz val="10"/>
        <color indexed="8"/>
        <rFont val="Arial"/>
        <family val="2"/>
      </rPr>
      <t>李吉强</t>
    </r>
  </si>
  <si>
    <r>
      <rPr>
        <sz val="10"/>
        <color indexed="8"/>
        <rFont val="Arial"/>
        <family val="2"/>
      </rPr>
      <t>梁宇航</t>
    </r>
  </si>
  <si>
    <r>
      <rPr>
        <sz val="10"/>
        <color indexed="8"/>
        <rFont val="Arial"/>
        <family val="2"/>
      </rPr>
      <t>梁梓俊</t>
    </r>
  </si>
  <si>
    <r>
      <rPr>
        <sz val="10"/>
        <color indexed="8"/>
        <rFont val="Arial"/>
        <family val="2"/>
      </rPr>
      <t>林子翰</t>
    </r>
  </si>
  <si>
    <r>
      <rPr>
        <sz val="10"/>
        <color indexed="8"/>
        <rFont val="Arial"/>
        <family val="2"/>
      </rPr>
      <t>刘畅</t>
    </r>
  </si>
  <si>
    <r>
      <rPr>
        <sz val="10"/>
        <color indexed="8"/>
        <rFont val="Arial"/>
        <family val="2"/>
      </rPr>
      <t>刘培府</t>
    </r>
  </si>
  <si>
    <r>
      <rPr>
        <sz val="10"/>
        <color indexed="8"/>
        <rFont val="Arial"/>
        <family val="2"/>
      </rPr>
      <t>刘桢邦</t>
    </r>
  </si>
  <si>
    <r>
      <rPr>
        <sz val="10"/>
        <color indexed="8"/>
        <rFont val="Arial"/>
        <family val="2"/>
      </rPr>
      <t>芦志成</t>
    </r>
  </si>
  <si>
    <r>
      <rPr>
        <sz val="10"/>
        <color indexed="8"/>
        <rFont val="Arial"/>
        <family val="2"/>
      </rPr>
      <t>陆伟奇</t>
    </r>
  </si>
  <si>
    <r>
      <rPr>
        <sz val="10"/>
        <color indexed="8"/>
        <rFont val="Arial"/>
        <family val="2"/>
      </rPr>
      <t>罗泽贤</t>
    </r>
  </si>
  <si>
    <r>
      <rPr>
        <sz val="10"/>
        <color indexed="8"/>
        <rFont val="Arial"/>
        <family val="2"/>
      </rPr>
      <t>吕红坤</t>
    </r>
  </si>
  <si>
    <r>
      <rPr>
        <sz val="10"/>
        <color indexed="8"/>
        <rFont val="Arial"/>
        <family val="2"/>
      </rPr>
      <t>马琦程</t>
    </r>
  </si>
  <si>
    <r>
      <rPr>
        <sz val="10"/>
        <color indexed="8"/>
        <rFont val="Arial"/>
        <family val="2"/>
      </rPr>
      <t>潘诚</t>
    </r>
  </si>
  <si>
    <r>
      <rPr>
        <sz val="10"/>
        <color indexed="8"/>
        <rFont val="Arial"/>
        <family val="2"/>
      </rPr>
      <t>彭国良</t>
    </r>
  </si>
  <si>
    <r>
      <rPr>
        <sz val="10"/>
        <color indexed="8"/>
        <rFont val="Arial"/>
        <family val="2"/>
      </rPr>
      <t>施陈辰</t>
    </r>
  </si>
  <si>
    <r>
      <rPr>
        <sz val="10"/>
        <color indexed="8"/>
        <rFont val="Arial"/>
        <family val="2"/>
      </rPr>
      <t>孙瑞泽</t>
    </r>
  </si>
  <si>
    <r>
      <rPr>
        <sz val="10"/>
        <color indexed="8"/>
        <rFont val="Arial"/>
        <family val="2"/>
      </rPr>
      <t>王浩然</t>
    </r>
  </si>
  <si>
    <r>
      <rPr>
        <sz val="10"/>
        <color indexed="8"/>
        <rFont val="Arial"/>
        <family val="2"/>
      </rPr>
      <t>王靖文</t>
    </r>
  </si>
  <si>
    <r>
      <rPr>
        <sz val="10"/>
        <color indexed="8"/>
        <rFont val="Arial"/>
        <family val="2"/>
      </rPr>
      <t>王俊哲</t>
    </r>
  </si>
  <si>
    <r>
      <rPr>
        <sz val="10"/>
        <color indexed="8"/>
        <rFont val="Arial"/>
        <family val="2"/>
      </rPr>
      <t>温竣联</t>
    </r>
  </si>
  <si>
    <r>
      <rPr>
        <sz val="10"/>
        <color indexed="8"/>
        <rFont val="Arial"/>
        <family val="2"/>
      </rPr>
      <t>吴星霖</t>
    </r>
  </si>
  <si>
    <r>
      <rPr>
        <sz val="10"/>
        <color indexed="8"/>
        <rFont val="Arial"/>
        <family val="2"/>
      </rPr>
      <t>徐炜恒</t>
    </r>
  </si>
  <si>
    <r>
      <rPr>
        <sz val="10"/>
        <color indexed="8"/>
        <rFont val="Arial"/>
        <family val="2"/>
      </rPr>
      <t>徐志豪</t>
    </r>
  </si>
  <si>
    <r>
      <rPr>
        <sz val="10"/>
        <color indexed="8"/>
        <rFont val="Arial"/>
        <family val="2"/>
      </rPr>
      <t>徐子昊</t>
    </r>
  </si>
  <si>
    <r>
      <rPr>
        <sz val="10"/>
        <color indexed="8"/>
        <rFont val="Arial"/>
        <family val="2"/>
      </rPr>
      <t>余金鑫</t>
    </r>
  </si>
  <si>
    <r>
      <rPr>
        <sz val="10"/>
        <color indexed="8"/>
        <rFont val="Arial"/>
        <family val="2"/>
      </rPr>
      <t>张宏业</t>
    </r>
  </si>
  <si>
    <r>
      <rPr>
        <sz val="10"/>
        <color indexed="8"/>
        <rFont val="Arial"/>
        <family val="2"/>
      </rPr>
      <t>张帅</t>
    </r>
  </si>
  <si>
    <r>
      <rPr>
        <sz val="10"/>
        <color indexed="8"/>
        <rFont val="Arial"/>
        <family val="2"/>
      </rPr>
      <t>郑卜瑞</t>
    </r>
  </si>
  <si>
    <r>
      <rPr>
        <sz val="10"/>
        <color indexed="8"/>
        <rFont val="Arial"/>
        <family val="2"/>
      </rPr>
      <t>周俊杰</t>
    </r>
  </si>
  <si>
    <r>
      <rPr>
        <sz val="10"/>
        <color indexed="8"/>
        <rFont val="Arial"/>
        <family val="2"/>
      </rPr>
      <t>朱炫诚</t>
    </r>
  </si>
  <si>
    <r>
      <rPr>
        <sz val="10"/>
        <color indexed="8"/>
        <rFont val="Arial"/>
        <family val="2"/>
      </rPr>
      <t>邹明翔</t>
    </r>
  </si>
  <si>
    <r>
      <rPr>
        <sz val="24"/>
        <color indexed="8"/>
        <rFont val="隶书"/>
        <family val="3"/>
        <charset val="134"/>
      </rPr>
      <t>《国家学生体质健康标准》积分计算表（高三年级）</t>
    </r>
  </si>
  <si>
    <r>
      <rPr>
        <sz val="10"/>
        <color indexed="8"/>
        <rFont val="宋体"/>
        <charset val="134"/>
      </rPr>
      <t>引体（男）</t>
    </r>
    <r>
      <rPr>
        <sz val="10"/>
        <color indexed="8"/>
        <rFont val="Arial"/>
        <family val="2"/>
      </rPr>
      <t>/</t>
    </r>
    <r>
      <rPr>
        <sz val="10"/>
        <color indexed="8"/>
        <rFont val="宋体"/>
        <charset val="134"/>
      </rPr>
      <t>仰卧（女）</t>
    </r>
  </si>
  <si>
    <r>
      <t>1000</t>
    </r>
    <r>
      <rPr>
        <sz val="10"/>
        <color indexed="8"/>
        <rFont val="宋体"/>
        <charset val="134"/>
      </rPr>
      <t>米（男）</t>
    </r>
    <r>
      <rPr>
        <sz val="10"/>
        <color indexed="8"/>
        <rFont val="Arial"/>
        <family val="2"/>
      </rPr>
      <t>/800</t>
    </r>
    <r>
      <rPr>
        <sz val="10"/>
        <color indexed="8"/>
        <rFont val="宋体"/>
        <charset val="134"/>
      </rPr>
      <t>米（女）</t>
    </r>
  </si>
  <si>
    <t>22级1班</t>
    <phoneticPr fontId="12" type="noConversion"/>
  </si>
  <si>
    <t>陈佳琦</t>
    <phoneticPr fontId="12" type="noConversion"/>
  </si>
  <si>
    <t>女</t>
    <phoneticPr fontId="12" type="noConversion"/>
  </si>
  <si>
    <t>正常</t>
    <phoneticPr fontId="12" type="noConversion"/>
  </si>
  <si>
    <t>良好</t>
    <phoneticPr fontId="12" type="noConversion"/>
  </si>
  <si>
    <t>及格</t>
    <phoneticPr fontId="12" type="noConversion"/>
  </si>
  <si>
    <t>4'01"</t>
    <phoneticPr fontId="12" type="noConversion"/>
  </si>
  <si>
    <t>22级1班</t>
    <phoneticPr fontId="12" type="noConversion"/>
  </si>
  <si>
    <t>陈依溆</t>
    <phoneticPr fontId="12" type="noConversion"/>
  </si>
  <si>
    <t>女</t>
    <phoneticPr fontId="12" type="noConversion"/>
  </si>
  <si>
    <t>优秀</t>
    <phoneticPr fontId="12" type="noConversion"/>
  </si>
  <si>
    <t>4'10"</t>
    <phoneticPr fontId="12" type="noConversion"/>
  </si>
  <si>
    <t>史文鑫</t>
    <phoneticPr fontId="12" type="noConversion"/>
  </si>
  <si>
    <t>4'30"</t>
    <phoneticPr fontId="12" type="noConversion"/>
  </si>
  <si>
    <t>邓闻</t>
    <phoneticPr fontId="12" type="noConversion"/>
  </si>
  <si>
    <t>4'09"</t>
    <phoneticPr fontId="12" type="noConversion"/>
  </si>
  <si>
    <t>谈章婷</t>
    <phoneticPr fontId="12" type="noConversion"/>
  </si>
  <si>
    <t>王思贤</t>
    <phoneticPr fontId="12" type="noConversion"/>
  </si>
  <si>
    <t>4'02"</t>
    <phoneticPr fontId="12" type="noConversion"/>
  </si>
  <si>
    <t>王雨珊</t>
    <phoneticPr fontId="12" type="noConversion"/>
  </si>
  <si>
    <t>3'44"</t>
    <phoneticPr fontId="12" type="noConversion"/>
  </si>
  <si>
    <t>吴静瑶</t>
    <phoneticPr fontId="12" type="noConversion"/>
  </si>
  <si>
    <t>4'12"</t>
    <phoneticPr fontId="12" type="noConversion"/>
  </si>
  <si>
    <t>吴梦菡</t>
    <phoneticPr fontId="12" type="noConversion"/>
  </si>
  <si>
    <t>超重</t>
    <phoneticPr fontId="12" type="noConversion"/>
  </si>
  <si>
    <t>4'20"</t>
    <phoneticPr fontId="12" type="noConversion"/>
  </si>
  <si>
    <t>张林烨</t>
    <phoneticPr fontId="12" type="noConversion"/>
  </si>
  <si>
    <t>4'04"</t>
    <phoneticPr fontId="12" type="noConversion"/>
  </si>
  <si>
    <t>刘亦婷</t>
    <phoneticPr fontId="12" type="noConversion"/>
  </si>
  <si>
    <t>4'05"</t>
    <phoneticPr fontId="12" type="noConversion"/>
  </si>
  <si>
    <t>汤沁园</t>
    <phoneticPr fontId="12" type="noConversion"/>
  </si>
  <si>
    <t>3'35"</t>
    <phoneticPr fontId="12" type="noConversion"/>
  </si>
  <si>
    <t>陶爽</t>
    <phoneticPr fontId="12" type="noConversion"/>
  </si>
  <si>
    <t>4'15"</t>
    <phoneticPr fontId="12" type="noConversion"/>
  </si>
  <si>
    <t>张轩瑞</t>
    <phoneticPr fontId="12" type="noConversion"/>
  </si>
  <si>
    <t>4'11"</t>
    <phoneticPr fontId="12" type="noConversion"/>
  </si>
  <si>
    <t>周馨雅</t>
    <phoneticPr fontId="12" type="noConversion"/>
  </si>
  <si>
    <t>卜庭逸</t>
    <phoneticPr fontId="12" type="noConversion"/>
  </si>
  <si>
    <t>男</t>
    <phoneticPr fontId="12" type="noConversion"/>
  </si>
  <si>
    <t>陈惟一</t>
    <phoneticPr fontId="12" type="noConversion"/>
  </si>
  <si>
    <t>陈星辰</t>
    <phoneticPr fontId="12" type="noConversion"/>
  </si>
  <si>
    <t>低体重</t>
    <phoneticPr fontId="12" type="noConversion"/>
  </si>
  <si>
    <t>3'55"</t>
    <phoneticPr fontId="12" type="noConversion"/>
  </si>
  <si>
    <t>冬添</t>
    <phoneticPr fontId="12" type="noConversion"/>
  </si>
  <si>
    <t>肥胖</t>
    <phoneticPr fontId="12" type="noConversion"/>
  </si>
  <si>
    <t>3'48"</t>
    <phoneticPr fontId="12" type="noConversion"/>
  </si>
  <si>
    <t>高李明</t>
    <phoneticPr fontId="12" type="noConversion"/>
  </si>
  <si>
    <t>3'43"</t>
    <phoneticPr fontId="12" type="noConversion"/>
  </si>
  <si>
    <t>韩超</t>
    <phoneticPr fontId="12" type="noConversion"/>
  </si>
  <si>
    <t>不及格</t>
    <phoneticPr fontId="12" type="noConversion"/>
  </si>
  <si>
    <t>韩嘉伟</t>
    <phoneticPr fontId="12" type="noConversion"/>
  </si>
  <si>
    <t>3'33"</t>
    <phoneticPr fontId="12" type="noConversion"/>
  </si>
  <si>
    <t>贺维伟</t>
    <phoneticPr fontId="12" type="noConversion"/>
  </si>
  <si>
    <t>4'08"</t>
    <phoneticPr fontId="12" type="noConversion"/>
  </si>
  <si>
    <t>刘同鑫</t>
    <phoneticPr fontId="12" type="noConversion"/>
  </si>
  <si>
    <t>4'07"</t>
    <phoneticPr fontId="12" type="noConversion"/>
  </si>
  <si>
    <t>刘伊扬</t>
    <phoneticPr fontId="12" type="noConversion"/>
  </si>
  <si>
    <t>刘羽辰</t>
    <phoneticPr fontId="12" type="noConversion"/>
  </si>
  <si>
    <t>陆昊川</t>
    <phoneticPr fontId="12" type="noConversion"/>
  </si>
  <si>
    <t>3'50"</t>
    <phoneticPr fontId="12" type="noConversion"/>
  </si>
  <si>
    <t>祁明远</t>
    <phoneticPr fontId="12" type="noConversion"/>
  </si>
  <si>
    <t>邵逸轩</t>
    <phoneticPr fontId="12" type="noConversion"/>
  </si>
  <si>
    <t>邵悠然</t>
    <phoneticPr fontId="12" type="noConversion"/>
  </si>
  <si>
    <t>孙川</t>
    <phoneticPr fontId="12" type="noConversion"/>
  </si>
  <si>
    <t>3'40"</t>
    <phoneticPr fontId="12" type="noConversion"/>
  </si>
  <si>
    <t>汪明辉</t>
    <phoneticPr fontId="12" type="noConversion"/>
  </si>
  <si>
    <t>3'49"</t>
    <phoneticPr fontId="12" type="noConversion"/>
  </si>
  <si>
    <t>徐一凡</t>
    <phoneticPr fontId="12" type="noConversion"/>
  </si>
  <si>
    <t>4'03"</t>
    <phoneticPr fontId="12" type="noConversion"/>
  </si>
  <si>
    <t>杨博成</t>
    <phoneticPr fontId="12" type="noConversion"/>
  </si>
  <si>
    <t>3'25"</t>
    <phoneticPr fontId="12" type="noConversion"/>
  </si>
  <si>
    <t>杨富翔</t>
    <phoneticPr fontId="12" type="noConversion"/>
  </si>
  <si>
    <t>杨锦添</t>
    <phoneticPr fontId="12" type="noConversion"/>
  </si>
  <si>
    <t>3'30"</t>
    <phoneticPr fontId="12" type="noConversion"/>
  </si>
  <si>
    <t>张翱翔</t>
    <phoneticPr fontId="12" type="noConversion"/>
  </si>
  <si>
    <t>4'00"</t>
    <phoneticPr fontId="12" type="noConversion"/>
  </si>
  <si>
    <t>张孙文</t>
    <phoneticPr fontId="12" type="noConversion"/>
  </si>
  <si>
    <t>赵栋樑</t>
    <phoneticPr fontId="12" type="noConversion"/>
  </si>
  <si>
    <t>4'06"</t>
    <phoneticPr fontId="12" type="noConversion"/>
  </si>
  <si>
    <t>周伟</t>
    <phoneticPr fontId="12" type="noConversion"/>
  </si>
  <si>
    <t>4'17"</t>
    <phoneticPr fontId="12" type="noConversion"/>
  </si>
  <si>
    <t>陈浩然</t>
    <phoneticPr fontId="12" type="noConversion"/>
  </si>
  <si>
    <t>3'46"</t>
    <phoneticPr fontId="12" type="noConversion"/>
  </si>
  <si>
    <t>程昶志</t>
    <phoneticPr fontId="12" type="noConversion"/>
  </si>
  <si>
    <t>戴家豪</t>
    <phoneticPr fontId="12" type="noConversion"/>
  </si>
  <si>
    <t>李俊杰</t>
    <phoneticPr fontId="12" type="noConversion"/>
  </si>
  <si>
    <t>李智</t>
    <phoneticPr fontId="12" type="noConversion"/>
  </si>
  <si>
    <t>刘权威</t>
    <phoneticPr fontId="12" type="noConversion"/>
  </si>
  <si>
    <t>齐石</t>
    <phoneticPr fontId="12" type="noConversion"/>
  </si>
  <si>
    <t>3'41"</t>
    <phoneticPr fontId="12" type="noConversion"/>
  </si>
  <si>
    <t>王宇</t>
    <phoneticPr fontId="12" type="noConversion"/>
  </si>
  <si>
    <t>熊博</t>
    <phoneticPr fontId="12" type="noConversion"/>
  </si>
  <si>
    <t>熊凯威</t>
    <phoneticPr fontId="12" type="noConversion"/>
  </si>
  <si>
    <t>徐旺鑫</t>
    <phoneticPr fontId="12" type="noConversion"/>
  </si>
  <si>
    <t>徐扬鑫</t>
    <phoneticPr fontId="12" type="noConversion"/>
  </si>
  <si>
    <t>3'42"</t>
    <phoneticPr fontId="12" type="noConversion"/>
  </si>
  <si>
    <t>杨植栋</t>
    <phoneticPr fontId="12" type="noConversion"/>
  </si>
  <si>
    <t>张星扬</t>
    <phoneticPr fontId="12" type="noConversion"/>
  </si>
  <si>
    <t>张轶涵</t>
    <phoneticPr fontId="12" type="noConversion"/>
  </si>
  <si>
    <t>3'56"</t>
    <phoneticPr fontId="12" type="noConversion"/>
  </si>
  <si>
    <t>赵言彬</t>
    <phoneticPr fontId="12" type="noConversion"/>
  </si>
  <si>
    <t>周思言</t>
    <phoneticPr fontId="12" type="noConversion"/>
  </si>
  <si>
    <t>3'45"</t>
    <phoneticPr fontId="12" type="noConversion"/>
  </si>
  <si>
    <t>22级2班</t>
    <phoneticPr fontId="12" type="noConversion"/>
  </si>
  <si>
    <t>曹苗苗</t>
    <phoneticPr fontId="12" type="noConversion"/>
  </si>
  <si>
    <t>3'52"</t>
    <phoneticPr fontId="12" type="noConversion"/>
  </si>
  <si>
    <t>陈姝娴</t>
    <phoneticPr fontId="12" type="noConversion"/>
  </si>
  <si>
    <t>陈欣雲</t>
    <phoneticPr fontId="12" type="noConversion"/>
  </si>
  <si>
    <t>储鑫玉</t>
    <phoneticPr fontId="12" type="noConversion"/>
  </si>
  <si>
    <t>丁颖</t>
    <phoneticPr fontId="12" type="noConversion"/>
  </si>
  <si>
    <t>黄圣媛</t>
    <phoneticPr fontId="12" type="noConversion"/>
  </si>
  <si>
    <t>金冯星</t>
    <phoneticPr fontId="12" type="noConversion"/>
  </si>
  <si>
    <t>4'26"</t>
    <phoneticPr fontId="12" type="noConversion"/>
  </si>
  <si>
    <t>李依桐</t>
    <phoneticPr fontId="12" type="noConversion"/>
  </si>
  <si>
    <t>骆雨晴</t>
    <phoneticPr fontId="12" type="noConversion"/>
  </si>
  <si>
    <t>马雨欣</t>
    <phoneticPr fontId="12" type="noConversion"/>
  </si>
  <si>
    <t>阮家星</t>
    <phoneticPr fontId="12" type="noConversion"/>
  </si>
  <si>
    <t>桑荪璟</t>
    <phoneticPr fontId="12" type="noConversion"/>
  </si>
  <si>
    <t>沈幽</t>
    <phoneticPr fontId="12" type="noConversion"/>
  </si>
  <si>
    <t>石文婕</t>
    <phoneticPr fontId="12" type="noConversion"/>
  </si>
  <si>
    <t>孙昀佳</t>
    <phoneticPr fontId="12" type="noConversion"/>
  </si>
  <si>
    <t>陶怡睿</t>
    <phoneticPr fontId="12" type="noConversion"/>
  </si>
  <si>
    <t>4'14"</t>
    <phoneticPr fontId="12" type="noConversion"/>
  </si>
  <si>
    <t>王淑贤</t>
    <phoneticPr fontId="12" type="noConversion"/>
  </si>
  <si>
    <t>王小丫</t>
    <phoneticPr fontId="12" type="noConversion"/>
  </si>
  <si>
    <t>4'16"</t>
    <phoneticPr fontId="12" type="noConversion"/>
  </si>
  <si>
    <t>魏阳</t>
    <phoneticPr fontId="12" type="noConversion"/>
  </si>
  <si>
    <t>许文婧</t>
    <phoneticPr fontId="12" type="noConversion"/>
  </si>
  <si>
    <t>余芷玉</t>
    <phoneticPr fontId="12" type="noConversion"/>
  </si>
  <si>
    <t>张睿希</t>
    <phoneticPr fontId="12" type="noConversion"/>
  </si>
  <si>
    <t>张诗芸</t>
    <phoneticPr fontId="12" type="noConversion"/>
  </si>
  <si>
    <t>张玉清</t>
    <phoneticPr fontId="12" type="noConversion"/>
  </si>
  <si>
    <t>郑金燕</t>
    <phoneticPr fontId="12" type="noConversion"/>
  </si>
  <si>
    <t>陈梓涵</t>
    <phoneticPr fontId="12" type="noConversion"/>
  </si>
  <si>
    <t>石艾晨</t>
    <phoneticPr fontId="12" type="noConversion"/>
  </si>
  <si>
    <t>付令悦</t>
    <phoneticPr fontId="12" type="noConversion"/>
  </si>
  <si>
    <t>马安伲</t>
    <phoneticPr fontId="12" type="noConversion"/>
  </si>
  <si>
    <t>任怡</t>
    <phoneticPr fontId="12" type="noConversion"/>
  </si>
  <si>
    <t>谢廷璟</t>
    <phoneticPr fontId="12" type="noConversion"/>
  </si>
  <si>
    <t>洪柠汐</t>
    <phoneticPr fontId="12" type="noConversion"/>
  </si>
  <si>
    <t>程亮</t>
    <phoneticPr fontId="12" type="noConversion"/>
  </si>
  <si>
    <t>经学程</t>
    <phoneticPr fontId="12" type="noConversion"/>
  </si>
  <si>
    <t>景天程</t>
    <phoneticPr fontId="12" type="noConversion"/>
  </si>
  <si>
    <t>李家豪</t>
    <phoneticPr fontId="12" type="noConversion"/>
  </si>
  <si>
    <t>李思涵</t>
    <phoneticPr fontId="12" type="noConversion"/>
  </si>
  <si>
    <t>李天正</t>
    <phoneticPr fontId="12" type="noConversion"/>
  </si>
  <si>
    <t>李永亮</t>
    <phoneticPr fontId="12" type="noConversion"/>
  </si>
  <si>
    <t>李宇轩</t>
    <phoneticPr fontId="12" type="noConversion"/>
  </si>
  <si>
    <t>刘苏雨</t>
    <phoneticPr fontId="12" type="noConversion"/>
  </si>
  <si>
    <t>乔正洋</t>
    <phoneticPr fontId="12" type="noConversion"/>
  </si>
  <si>
    <t>苏雨晨</t>
    <phoneticPr fontId="12" type="noConversion"/>
  </si>
  <si>
    <t>王皓</t>
    <phoneticPr fontId="12" type="noConversion"/>
  </si>
  <si>
    <t>3'59"</t>
    <phoneticPr fontId="12" type="noConversion"/>
  </si>
  <si>
    <t>王萧菲</t>
    <phoneticPr fontId="12" type="noConversion"/>
  </si>
  <si>
    <t>3'58"</t>
    <phoneticPr fontId="12" type="noConversion"/>
  </si>
  <si>
    <t>王子越</t>
    <phoneticPr fontId="12" type="noConversion"/>
  </si>
  <si>
    <t>谢庆龙</t>
    <phoneticPr fontId="12" type="noConversion"/>
  </si>
  <si>
    <t>徐李祥</t>
    <phoneticPr fontId="12" type="noConversion"/>
  </si>
  <si>
    <t>3'47"</t>
    <phoneticPr fontId="12" type="noConversion"/>
  </si>
  <si>
    <t>徐一帆</t>
    <phoneticPr fontId="12" type="noConversion"/>
  </si>
  <si>
    <t>张蔡灏</t>
    <phoneticPr fontId="12" type="noConversion"/>
  </si>
  <si>
    <t>张啟乐</t>
    <phoneticPr fontId="12" type="noConversion"/>
  </si>
  <si>
    <t>朱泽宇</t>
    <phoneticPr fontId="12" type="noConversion"/>
  </si>
  <si>
    <t>顾富程</t>
    <phoneticPr fontId="12" type="noConversion"/>
  </si>
  <si>
    <t>吴佳豪</t>
    <phoneticPr fontId="12" type="noConversion"/>
  </si>
  <si>
    <t>张皓程</t>
    <phoneticPr fontId="12" type="noConversion"/>
  </si>
  <si>
    <t>22级3班</t>
    <phoneticPr fontId="12" type="noConversion"/>
  </si>
  <si>
    <t>陈心一</t>
    <phoneticPr fontId="12" type="noConversion"/>
  </si>
  <si>
    <t>谈静雯</t>
    <phoneticPr fontId="12" type="noConversion"/>
  </si>
  <si>
    <t>李欣桐</t>
    <phoneticPr fontId="12" type="noConversion"/>
  </si>
  <si>
    <t>沈静茹</t>
    <phoneticPr fontId="12" type="noConversion"/>
  </si>
  <si>
    <t>何依莲</t>
    <phoneticPr fontId="12" type="noConversion"/>
  </si>
  <si>
    <t>许诺妍</t>
    <phoneticPr fontId="12" type="noConversion"/>
  </si>
  <si>
    <t>苏妍</t>
    <phoneticPr fontId="12" type="noConversion"/>
  </si>
  <si>
    <t>杨茜茜</t>
    <phoneticPr fontId="12" type="noConversion"/>
  </si>
  <si>
    <t>4'05”</t>
    <phoneticPr fontId="12" type="noConversion"/>
  </si>
  <si>
    <t>谷雪文</t>
    <phoneticPr fontId="12" type="noConversion"/>
  </si>
  <si>
    <t>谢若伊</t>
    <phoneticPr fontId="12" type="noConversion"/>
  </si>
  <si>
    <t>卜熙桐</t>
    <phoneticPr fontId="12" type="noConversion"/>
  </si>
  <si>
    <t>4'25"</t>
    <phoneticPr fontId="12" type="noConversion"/>
  </si>
  <si>
    <t>谢芷昕</t>
    <phoneticPr fontId="12" type="noConversion"/>
  </si>
  <si>
    <t>4'18"</t>
    <phoneticPr fontId="12" type="noConversion"/>
  </si>
  <si>
    <t>赵玛伊扬</t>
    <phoneticPr fontId="12" type="noConversion"/>
  </si>
  <si>
    <t>4'19"</t>
    <phoneticPr fontId="12" type="noConversion"/>
  </si>
  <si>
    <t>张书画</t>
    <phoneticPr fontId="12" type="noConversion"/>
  </si>
  <si>
    <t>徐淑宁</t>
    <phoneticPr fontId="12" type="noConversion"/>
  </si>
  <si>
    <t>钱竞雯</t>
    <phoneticPr fontId="12" type="noConversion"/>
  </si>
  <si>
    <t>袁子涵</t>
    <phoneticPr fontId="12" type="noConversion"/>
  </si>
  <si>
    <t>朱俊浩</t>
    <phoneticPr fontId="12" type="noConversion"/>
  </si>
  <si>
    <t>雷尹飞阳</t>
    <phoneticPr fontId="12" type="noConversion"/>
  </si>
  <si>
    <t>赵昌盛</t>
    <phoneticPr fontId="12" type="noConversion"/>
  </si>
  <si>
    <t>陈智海</t>
    <phoneticPr fontId="12" type="noConversion"/>
  </si>
  <si>
    <t>夏冠杨</t>
    <phoneticPr fontId="12" type="noConversion"/>
  </si>
  <si>
    <t>陈默涵</t>
    <phoneticPr fontId="12" type="noConversion"/>
  </si>
  <si>
    <t>陈耀明</t>
    <phoneticPr fontId="12" type="noConversion"/>
  </si>
  <si>
    <t>唐子恒</t>
    <phoneticPr fontId="12" type="noConversion"/>
  </si>
  <si>
    <t>张皓庭</t>
    <phoneticPr fontId="12" type="noConversion"/>
  </si>
  <si>
    <t>陈子昂</t>
    <phoneticPr fontId="12" type="noConversion"/>
  </si>
  <si>
    <t>程奕铭</t>
    <phoneticPr fontId="12" type="noConversion"/>
  </si>
  <si>
    <t>陶育成</t>
    <phoneticPr fontId="12" type="noConversion"/>
  </si>
  <si>
    <t>王鸿诚</t>
    <phoneticPr fontId="12" type="noConversion"/>
  </si>
  <si>
    <t>刘俊浩</t>
    <phoneticPr fontId="12" type="noConversion"/>
  </si>
  <si>
    <t>徐世杰</t>
    <phoneticPr fontId="12" type="noConversion"/>
  </si>
  <si>
    <t>王宇昊</t>
    <phoneticPr fontId="12" type="noConversion"/>
  </si>
  <si>
    <t>周昊成</t>
    <phoneticPr fontId="12" type="noConversion"/>
  </si>
  <si>
    <t>周越杨</t>
    <phoneticPr fontId="12" type="noConversion"/>
  </si>
  <si>
    <t>3'34"</t>
    <phoneticPr fontId="12" type="noConversion"/>
  </si>
  <si>
    <t>王浩添</t>
    <phoneticPr fontId="12" type="noConversion"/>
  </si>
  <si>
    <t>吴林鸿</t>
    <phoneticPr fontId="12" type="noConversion"/>
  </si>
  <si>
    <t>韩宸杰</t>
    <phoneticPr fontId="12" type="noConversion"/>
  </si>
  <si>
    <t>张奇淼</t>
    <phoneticPr fontId="12" type="noConversion"/>
  </si>
  <si>
    <t>崔佳乐</t>
    <phoneticPr fontId="12" type="noConversion"/>
  </si>
  <si>
    <t>叶斌</t>
    <phoneticPr fontId="12" type="noConversion"/>
  </si>
  <si>
    <t>王梓坤</t>
    <phoneticPr fontId="12" type="noConversion"/>
  </si>
  <si>
    <t>黄旭刚</t>
    <phoneticPr fontId="12" type="noConversion"/>
  </si>
  <si>
    <t>武绍君</t>
    <phoneticPr fontId="12" type="noConversion"/>
  </si>
  <si>
    <t>周泽宇</t>
    <phoneticPr fontId="12" type="noConversion"/>
  </si>
  <si>
    <t>3'36"</t>
    <phoneticPr fontId="12" type="noConversion"/>
  </si>
  <si>
    <t>陈抱宇</t>
    <phoneticPr fontId="12" type="noConversion"/>
  </si>
  <si>
    <t>戴新博</t>
    <phoneticPr fontId="12" type="noConversion"/>
  </si>
  <si>
    <t>唐恒毅</t>
    <phoneticPr fontId="12" type="noConversion"/>
  </si>
  <si>
    <t>万骅尚</t>
    <phoneticPr fontId="12" type="noConversion"/>
  </si>
  <si>
    <t>谢雨含</t>
    <phoneticPr fontId="12" type="noConversion"/>
  </si>
  <si>
    <t>3'54"</t>
    <phoneticPr fontId="12" type="noConversion"/>
  </si>
  <si>
    <t>徐梓阳</t>
    <phoneticPr fontId="12" type="noConversion"/>
  </si>
  <si>
    <t>于汶嵩</t>
    <phoneticPr fontId="12" type="noConversion"/>
  </si>
  <si>
    <t>张森铭</t>
    <phoneticPr fontId="12" type="noConversion"/>
  </si>
  <si>
    <t>张子博</t>
    <phoneticPr fontId="12" type="noConversion"/>
  </si>
  <si>
    <t>赵智勇</t>
    <phoneticPr fontId="12" type="noConversion"/>
  </si>
  <si>
    <t>22级4班</t>
    <phoneticPr fontId="12" type="noConversion"/>
  </si>
  <si>
    <t>顾洋屹</t>
    <phoneticPr fontId="12" type="noConversion"/>
  </si>
  <si>
    <t>李采薇</t>
    <phoneticPr fontId="12" type="noConversion"/>
  </si>
  <si>
    <t>刘亦欣</t>
    <phoneticPr fontId="12" type="noConversion"/>
  </si>
  <si>
    <t>栾宇婷</t>
    <phoneticPr fontId="12" type="noConversion"/>
  </si>
  <si>
    <t>倪文暄</t>
    <phoneticPr fontId="12" type="noConversion"/>
  </si>
  <si>
    <t>祁宇涵</t>
    <phoneticPr fontId="12" type="noConversion"/>
  </si>
  <si>
    <t>孙静怡</t>
    <phoneticPr fontId="12" type="noConversion"/>
  </si>
  <si>
    <t>王慧怡</t>
    <phoneticPr fontId="12" type="noConversion"/>
  </si>
  <si>
    <t>王刘君</t>
    <phoneticPr fontId="12" type="noConversion"/>
  </si>
  <si>
    <t>臧格</t>
    <phoneticPr fontId="12" type="noConversion"/>
  </si>
  <si>
    <t>张诗琪</t>
    <phoneticPr fontId="12" type="noConversion"/>
  </si>
  <si>
    <t>张淑楠</t>
    <phoneticPr fontId="12" type="noConversion"/>
  </si>
  <si>
    <t>朱承婕</t>
    <phoneticPr fontId="12" type="noConversion"/>
  </si>
  <si>
    <t>朱雯琪</t>
    <phoneticPr fontId="12" type="noConversion"/>
  </si>
  <si>
    <t>3'57"</t>
    <phoneticPr fontId="12" type="noConversion"/>
  </si>
  <si>
    <t>陈一萍</t>
    <phoneticPr fontId="12" type="noConversion"/>
  </si>
  <si>
    <t>包清源</t>
    <phoneticPr fontId="12" type="noConversion"/>
  </si>
  <si>
    <t>练张宇扬</t>
    <phoneticPr fontId="12" type="noConversion"/>
  </si>
  <si>
    <t>周晋仪</t>
    <phoneticPr fontId="12" type="noConversion"/>
  </si>
  <si>
    <t>杨紫涵</t>
    <phoneticPr fontId="12" type="noConversion"/>
  </si>
  <si>
    <t>周姿彤</t>
    <phoneticPr fontId="12" type="noConversion"/>
  </si>
  <si>
    <t>翟成诺</t>
    <phoneticPr fontId="12" type="noConversion"/>
  </si>
  <si>
    <t>张语桐</t>
    <phoneticPr fontId="12" type="noConversion"/>
  </si>
  <si>
    <t>陈翔</t>
    <phoneticPr fontId="12" type="noConversion"/>
  </si>
  <si>
    <t>3'51"</t>
    <phoneticPr fontId="12" type="noConversion"/>
  </si>
  <si>
    <t>龚金晨</t>
    <phoneticPr fontId="12" type="noConversion"/>
  </si>
  <si>
    <t>黄兴祥</t>
    <phoneticPr fontId="12" type="noConversion"/>
  </si>
  <si>
    <t>吉雨翔</t>
    <phoneticPr fontId="12" type="noConversion"/>
  </si>
  <si>
    <t>蒋志豪</t>
    <phoneticPr fontId="12" type="noConversion"/>
  </si>
  <si>
    <t>施睿楠</t>
    <phoneticPr fontId="12" type="noConversion"/>
  </si>
  <si>
    <t>谈谦</t>
    <phoneticPr fontId="12" type="noConversion"/>
  </si>
  <si>
    <t>王怀巨</t>
    <phoneticPr fontId="12" type="noConversion"/>
  </si>
  <si>
    <t>薛陈康</t>
    <phoneticPr fontId="12" type="noConversion"/>
  </si>
  <si>
    <t>3'37"</t>
    <phoneticPr fontId="12" type="noConversion"/>
  </si>
  <si>
    <t>杨铭程</t>
    <phoneticPr fontId="12" type="noConversion"/>
  </si>
  <si>
    <t>张硕哲</t>
    <phoneticPr fontId="12" type="noConversion"/>
  </si>
  <si>
    <t>周彧儒</t>
    <phoneticPr fontId="12" type="noConversion"/>
  </si>
  <si>
    <t>朱永强</t>
    <phoneticPr fontId="12" type="noConversion"/>
  </si>
  <si>
    <t>龚奕溥</t>
    <phoneticPr fontId="12" type="noConversion"/>
  </si>
  <si>
    <t>宦诚</t>
    <phoneticPr fontId="12" type="noConversion"/>
  </si>
  <si>
    <t>徐浩然</t>
    <phoneticPr fontId="12" type="noConversion"/>
  </si>
  <si>
    <t>袁泽</t>
    <phoneticPr fontId="12" type="noConversion"/>
  </si>
  <si>
    <t>张皓</t>
    <phoneticPr fontId="12" type="noConversion"/>
  </si>
  <si>
    <t>周睿泽</t>
    <phoneticPr fontId="12" type="noConversion"/>
  </si>
  <si>
    <t>孙扬</t>
    <phoneticPr fontId="12" type="noConversion"/>
  </si>
  <si>
    <t>吴昊羽翔</t>
    <phoneticPr fontId="12" type="noConversion"/>
  </si>
  <si>
    <t>管叶豪</t>
    <phoneticPr fontId="12" type="noConversion"/>
  </si>
  <si>
    <t>3'58'</t>
    <phoneticPr fontId="12" type="noConversion"/>
  </si>
  <si>
    <t>陆仪</t>
    <phoneticPr fontId="12" type="noConversion"/>
  </si>
  <si>
    <t>盛訢煜</t>
    <phoneticPr fontId="12" type="noConversion"/>
  </si>
  <si>
    <t>李智勇</t>
    <phoneticPr fontId="12" type="noConversion"/>
  </si>
  <si>
    <t>22级5班</t>
    <phoneticPr fontId="12" type="noConversion"/>
  </si>
  <si>
    <t>花雨菲</t>
    <phoneticPr fontId="12" type="noConversion"/>
  </si>
  <si>
    <t>5'39"</t>
    <phoneticPr fontId="12" type="noConversion"/>
  </si>
  <si>
    <t>金海珠</t>
    <phoneticPr fontId="12" type="noConversion"/>
  </si>
  <si>
    <t>康嘉宇</t>
    <phoneticPr fontId="12" type="noConversion"/>
  </si>
  <si>
    <t>4'45"</t>
    <phoneticPr fontId="12" type="noConversion"/>
  </si>
  <si>
    <t>李思颖</t>
    <phoneticPr fontId="12" type="noConversion"/>
  </si>
  <si>
    <t>4'35"</t>
    <phoneticPr fontId="12" type="noConversion"/>
  </si>
  <si>
    <t>刘欣宇</t>
    <phoneticPr fontId="12" type="noConversion"/>
  </si>
  <si>
    <t>刘雨萱</t>
    <phoneticPr fontId="12" type="noConversion"/>
  </si>
  <si>
    <t>4'37"</t>
    <phoneticPr fontId="12" type="noConversion"/>
  </si>
  <si>
    <t>柳絮</t>
    <phoneticPr fontId="12" type="noConversion"/>
  </si>
  <si>
    <t>4'40"</t>
    <phoneticPr fontId="12" type="noConversion"/>
  </si>
  <si>
    <t>马天雨</t>
    <phoneticPr fontId="12" type="noConversion"/>
  </si>
  <si>
    <t>潘慧雯</t>
    <phoneticPr fontId="12" type="noConversion"/>
  </si>
  <si>
    <t>7'00"</t>
    <phoneticPr fontId="12" type="noConversion"/>
  </si>
  <si>
    <t>谭雨晨</t>
    <phoneticPr fontId="12" type="noConversion"/>
  </si>
  <si>
    <t>5'05"</t>
    <phoneticPr fontId="12" type="noConversion"/>
  </si>
  <si>
    <t>王薪棋</t>
    <phoneticPr fontId="12" type="noConversion"/>
  </si>
  <si>
    <t>5'02"</t>
    <phoneticPr fontId="12" type="noConversion"/>
  </si>
  <si>
    <t>魏紫嫣</t>
    <phoneticPr fontId="12" type="noConversion"/>
  </si>
  <si>
    <t>4'36"</t>
    <phoneticPr fontId="12" type="noConversion"/>
  </si>
  <si>
    <t>谢添艾</t>
    <phoneticPr fontId="12" type="noConversion"/>
  </si>
  <si>
    <t>4'56"</t>
    <phoneticPr fontId="12" type="noConversion"/>
  </si>
  <si>
    <t>杨佳慧</t>
    <phoneticPr fontId="12" type="noConversion"/>
  </si>
  <si>
    <t>4'50"</t>
    <phoneticPr fontId="12" type="noConversion"/>
  </si>
  <si>
    <t>张婧怡</t>
    <phoneticPr fontId="12" type="noConversion"/>
  </si>
  <si>
    <t>赵郑霞</t>
    <phoneticPr fontId="12" type="noConversion"/>
  </si>
  <si>
    <t>周慧</t>
    <phoneticPr fontId="12" type="noConversion"/>
  </si>
  <si>
    <t>4'42"</t>
    <phoneticPr fontId="12" type="noConversion"/>
  </si>
  <si>
    <t>朱成</t>
    <phoneticPr fontId="12" type="noConversion"/>
  </si>
  <si>
    <t>5'03"</t>
    <phoneticPr fontId="12" type="noConversion"/>
  </si>
  <si>
    <t>朱心雨</t>
    <phoneticPr fontId="12" type="noConversion"/>
  </si>
  <si>
    <t>4'27"</t>
    <phoneticPr fontId="12" type="noConversion"/>
  </si>
  <si>
    <t>陈泽宇</t>
    <phoneticPr fontId="12" type="noConversion"/>
  </si>
  <si>
    <t>4'41"</t>
    <phoneticPr fontId="12" type="noConversion"/>
  </si>
  <si>
    <t>窦振乐</t>
    <phoneticPr fontId="12" type="noConversion"/>
  </si>
  <si>
    <t>金灿</t>
    <phoneticPr fontId="12" type="noConversion"/>
  </si>
  <si>
    <t>4'47"</t>
    <phoneticPr fontId="12" type="noConversion"/>
  </si>
  <si>
    <t>李斌斌</t>
    <phoneticPr fontId="12" type="noConversion"/>
  </si>
  <si>
    <t>5'25"</t>
    <phoneticPr fontId="12" type="noConversion"/>
  </si>
  <si>
    <t>李昊宇</t>
    <phoneticPr fontId="12" type="noConversion"/>
  </si>
  <si>
    <t>5'01"</t>
    <phoneticPr fontId="12" type="noConversion"/>
  </si>
  <si>
    <t>刘影</t>
    <phoneticPr fontId="12" type="noConversion"/>
  </si>
  <si>
    <t>4'24"</t>
    <phoneticPr fontId="12" type="noConversion"/>
  </si>
  <si>
    <t>刘子洋</t>
    <phoneticPr fontId="12" type="noConversion"/>
  </si>
  <si>
    <t>5'13"</t>
    <phoneticPr fontId="12" type="noConversion"/>
  </si>
  <si>
    <t>陆奕辰</t>
    <phoneticPr fontId="12" type="noConversion"/>
  </si>
  <si>
    <t>栾天宇</t>
    <phoneticPr fontId="12" type="noConversion"/>
  </si>
  <si>
    <t>孟宇凡</t>
    <phoneticPr fontId="12" type="noConversion"/>
  </si>
  <si>
    <t>宋杰</t>
    <phoneticPr fontId="12" type="noConversion"/>
  </si>
  <si>
    <t>孙秉暄</t>
    <phoneticPr fontId="12" type="noConversion"/>
  </si>
  <si>
    <t>王志宏</t>
    <phoneticPr fontId="12" type="noConversion"/>
  </si>
  <si>
    <t>王忠杰</t>
    <phoneticPr fontId="12" type="noConversion"/>
  </si>
  <si>
    <t>吴连政扬</t>
    <phoneticPr fontId="12" type="noConversion"/>
  </si>
  <si>
    <t>4'43"</t>
    <phoneticPr fontId="12" type="noConversion"/>
  </si>
  <si>
    <t>夏文翰</t>
    <phoneticPr fontId="12" type="noConversion"/>
  </si>
  <si>
    <t>熊文强</t>
    <phoneticPr fontId="12" type="noConversion"/>
  </si>
  <si>
    <t>张高奇</t>
    <phoneticPr fontId="12" type="noConversion"/>
  </si>
  <si>
    <t>张加春</t>
    <phoneticPr fontId="12" type="noConversion"/>
  </si>
  <si>
    <t>仲张森</t>
    <phoneticPr fontId="12" type="noConversion"/>
  </si>
  <si>
    <t>朱良文</t>
    <phoneticPr fontId="12" type="noConversion"/>
  </si>
  <si>
    <t>周袁祖</t>
    <phoneticPr fontId="12" type="noConversion"/>
  </si>
  <si>
    <t>江涛</t>
    <phoneticPr fontId="12" type="noConversion"/>
  </si>
  <si>
    <t>5'06"</t>
    <phoneticPr fontId="12" type="noConversion"/>
  </si>
  <si>
    <t>22级6班</t>
    <phoneticPr fontId="12" type="noConversion"/>
  </si>
  <si>
    <t>卞筱雅</t>
    <phoneticPr fontId="12" type="noConversion"/>
  </si>
  <si>
    <t>5'35"</t>
    <phoneticPr fontId="12" type="noConversion"/>
  </si>
  <si>
    <t>曹乐熙</t>
    <phoneticPr fontId="12" type="noConversion"/>
  </si>
  <si>
    <t>卢华倩</t>
    <phoneticPr fontId="12" type="noConversion"/>
  </si>
  <si>
    <t>马鑫雅</t>
    <phoneticPr fontId="12" type="noConversion"/>
  </si>
  <si>
    <t>3'38"</t>
    <phoneticPr fontId="12" type="noConversion"/>
  </si>
  <si>
    <t>沈诗雨</t>
    <phoneticPr fontId="12" type="noConversion"/>
  </si>
  <si>
    <t>束依蕊</t>
    <phoneticPr fontId="12" type="noConversion"/>
  </si>
  <si>
    <t>夏皙钰</t>
    <phoneticPr fontId="12" type="noConversion"/>
  </si>
  <si>
    <t>项宝鑫</t>
    <phoneticPr fontId="12" type="noConversion"/>
  </si>
  <si>
    <t>赵婷</t>
    <phoneticPr fontId="12" type="noConversion"/>
  </si>
  <si>
    <t>周文慧</t>
    <phoneticPr fontId="12" type="noConversion"/>
  </si>
  <si>
    <t>陈芦鑫</t>
    <phoneticPr fontId="12" type="noConversion"/>
  </si>
  <si>
    <t>4'46"</t>
    <phoneticPr fontId="12" type="noConversion"/>
  </si>
  <si>
    <t>程翔</t>
    <phoneticPr fontId="12" type="noConversion"/>
  </si>
  <si>
    <t>3'27"</t>
    <phoneticPr fontId="12" type="noConversion"/>
  </si>
  <si>
    <t>丁阳</t>
    <phoneticPr fontId="12" type="noConversion"/>
  </si>
  <si>
    <t>龚彦博</t>
    <phoneticPr fontId="12" type="noConversion"/>
  </si>
  <si>
    <t>黄天宇</t>
    <phoneticPr fontId="12" type="noConversion"/>
  </si>
  <si>
    <t>刘丰恺</t>
    <phoneticPr fontId="12" type="noConversion"/>
  </si>
  <si>
    <t>4'13"</t>
    <phoneticPr fontId="12" type="noConversion"/>
  </si>
  <si>
    <t>刘嘉俊</t>
    <phoneticPr fontId="12" type="noConversion"/>
  </si>
  <si>
    <t>3'23"</t>
    <phoneticPr fontId="12" type="noConversion"/>
  </si>
  <si>
    <t>刘梓豪</t>
    <phoneticPr fontId="12" type="noConversion"/>
  </si>
  <si>
    <t>柳政</t>
    <phoneticPr fontId="12" type="noConversion"/>
  </si>
  <si>
    <t>3'24"</t>
    <phoneticPr fontId="12" type="noConversion"/>
  </si>
  <si>
    <t>吕铭馨</t>
    <phoneticPr fontId="12" type="noConversion"/>
  </si>
  <si>
    <t>6'36"</t>
    <phoneticPr fontId="12" type="noConversion"/>
  </si>
  <si>
    <t>潘明杰</t>
    <phoneticPr fontId="12" type="noConversion"/>
  </si>
  <si>
    <t>4'55"</t>
    <phoneticPr fontId="12" type="noConversion"/>
  </si>
  <si>
    <t>施怀毅</t>
    <phoneticPr fontId="12" type="noConversion"/>
  </si>
  <si>
    <t>孙志文</t>
    <phoneticPr fontId="12" type="noConversion"/>
  </si>
  <si>
    <t>陶波</t>
    <phoneticPr fontId="12" type="noConversion"/>
  </si>
  <si>
    <t>陶葛亮</t>
    <phoneticPr fontId="12" type="noConversion"/>
  </si>
  <si>
    <t>王珉玮</t>
    <phoneticPr fontId="12" type="noConversion"/>
  </si>
  <si>
    <t>3'02''</t>
    <phoneticPr fontId="12" type="noConversion"/>
  </si>
  <si>
    <t>王祥彭</t>
    <phoneticPr fontId="12" type="noConversion"/>
  </si>
  <si>
    <t>王泽铭</t>
    <phoneticPr fontId="12" type="noConversion"/>
  </si>
  <si>
    <t>3'17"</t>
    <phoneticPr fontId="12" type="noConversion"/>
  </si>
  <si>
    <t>吴谨</t>
    <phoneticPr fontId="12" type="noConversion"/>
  </si>
  <si>
    <t>夏唯棋</t>
    <phoneticPr fontId="12" type="noConversion"/>
  </si>
  <si>
    <t>夏子涵</t>
    <phoneticPr fontId="12" type="noConversion"/>
  </si>
  <si>
    <t>3'02"</t>
    <phoneticPr fontId="12" type="noConversion"/>
  </si>
  <si>
    <t>叶国瑞</t>
    <phoneticPr fontId="12" type="noConversion"/>
  </si>
  <si>
    <t>于跃</t>
    <phoneticPr fontId="12" type="noConversion"/>
  </si>
  <si>
    <t>403"</t>
    <phoneticPr fontId="12" type="noConversion"/>
  </si>
  <si>
    <t>袁鑫</t>
    <phoneticPr fontId="12" type="noConversion"/>
  </si>
  <si>
    <t>张鑫晨</t>
    <phoneticPr fontId="12" type="noConversion"/>
  </si>
  <si>
    <t>4'32"</t>
    <phoneticPr fontId="12" type="noConversion"/>
  </si>
  <si>
    <t>张智诚</t>
    <phoneticPr fontId="12" type="noConversion"/>
  </si>
  <si>
    <t>4'54"</t>
    <phoneticPr fontId="12" type="noConversion"/>
  </si>
  <si>
    <t>周明亮</t>
    <phoneticPr fontId="12" type="noConversion"/>
  </si>
  <si>
    <t>周庆国</t>
    <phoneticPr fontId="12" type="noConversion"/>
  </si>
  <si>
    <t>22级7班</t>
    <phoneticPr fontId="12" type="noConversion"/>
  </si>
  <si>
    <t>蔡予檬</t>
    <phoneticPr fontId="12" type="noConversion"/>
  </si>
  <si>
    <t>陈奕衡</t>
    <phoneticPr fontId="12" type="noConversion"/>
  </si>
  <si>
    <t>丁海燕</t>
    <phoneticPr fontId="12" type="noConversion"/>
  </si>
  <si>
    <t>龚若萱</t>
    <phoneticPr fontId="12" type="noConversion"/>
  </si>
  <si>
    <t>5'07"</t>
    <phoneticPr fontId="12" type="noConversion"/>
  </si>
  <si>
    <t>刘紫琪</t>
    <phoneticPr fontId="12" type="noConversion"/>
  </si>
  <si>
    <t>陆子娴</t>
    <phoneticPr fontId="12" type="noConversion"/>
  </si>
  <si>
    <t>乔心雨</t>
    <phoneticPr fontId="12" type="noConversion"/>
  </si>
  <si>
    <t>孙贝尔</t>
    <phoneticPr fontId="12" type="noConversion"/>
  </si>
  <si>
    <t>万瑞睿</t>
    <phoneticPr fontId="12" type="noConversion"/>
  </si>
  <si>
    <t>4'29"</t>
    <phoneticPr fontId="12" type="noConversion"/>
  </si>
  <si>
    <t>王馨瑶</t>
    <phoneticPr fontId="12" type="noConversion"/>
  </si>
  <si>
    <t>徐安琦</t>
    <phoneticPr fontId="12" type="noConversion"/>
  </si>
  <si>
    <t>4'48"</t>
    <phoneticPr fontId="12" type="noConversion"/>
  </si>
  <si>
    <t>徐子谦</t>
    <phoneticPr fontId="12" type="noConversion"/>
  </si>
  <si>
    <t>徐梓木</t>
    <phoneticPr fontId="12" type="noConversion"/>
  </si>
  <si>
    <t>4'52"</t>
    <phoneticPr fontId="12" type="noConversion"/>
  </si>
  <si>
    <t>许飞扬</t>
    <phoneticPr fontId="12" type="noConversion"/>
  </si>
  <si>
    <t>4'51"</t>
    <phoneticPr fontId="12" type="noConversion"/>
  </si>
  <si>
    <t>杨啸悦</t>
    <phoneticPr fontId="12" type="noConversion"/>
  </si>
  <si>
    <t>4'59"</t>
    <phoneticPr fontId="12" type="noConversion"/>
  </si>
  <si>
    <t>殷佳文</t>
    <phoneticPr fontId="12" type="noConversion"/>
  </si>
  <si>
    <t>张天韵</t>
    <phoneticPr fontId="12" type="noConversion"/>
  </si>
  <si>
    <t>张欣悦</t>
    <phoneticPr fontId="12" type="noConversion"/>
  </si>
  <si>
    <t>张雅晴</t>
    <phoneticPr fontId="12" type="noConversion"/>
  </si>
  <si>
    <t>朱思语</t>
    <phoneticPr fontId="12" type="noConversion"/>
  </si>
  <si>
    <t>朱文婧</t>
    <phoneticPr fontId="12" type="noConversion"/>
  </si>
  <si>
    <t>4'53"</t>
    <phoneticPr fontId="12" type="noConversion"/>
  </si>
  <si>
    <t>方浩州</t>
    <phoneticPr fontId="12" type="noConversion"/>
  </si>
  <si>
    <t>冯林颢</t>
    <phoneticPr fontId="12" type="noConversion"/>
  </si>
  <si>
    <t>高子远</t>
    <phoneticPr fontId="12" type="noConversion"/>
  </si>
  <si>
    <t>李浩懿</t>
    <phoneticPr fontId="12" type="noConversion"/>
  </si>
  <si>
    <t>刘良博</t>
    <phoneticPr fontId="12" type="noConversion"/>
  </si>
  <si>
    <t>任赵楠</t>
    <phoneticPr fontId="12" type="noConversion"/>
  </si>
  <si>
    <t>3'32"</t>
    <phoneticPr fontId="12" type="noConversion"/>
  </si>
  <si>
    <t>汤骐宁</t>
    <phoneticPr fontId="12" type="noConversion"/>
  </si>
  <si>
    <t>唐蒋熠</t>
    <phoneticPr fontId="12" type="noConversion"/>
  </si>
  <si>
    <t>王睿</t>
    <phoneticPr fontId="12" type="noConversion"/>
  </si>
  <si>
    <t>徐志民</t>
    <phoneticPr fontId="12" type="noConversion"/>
  </si>
  <si>
    <t>于佳杰</t>
    <phoneticPr fontId="12" type="noConversion"/>
  </si>
  <si>
    <t>4'57"</t>
    <phoneticPr fontId="12" type="noConversion"/>
  </si>
  <si>
    <t>张家兴</t>
    <phoneticPr fontId="12" type="noConversion"/>
  </si>
  <si>
    <t>4'58"</t>
    <phoneticPr fontId="12" type="noConversion"/>
  </si>
  <si>
    <t>张剑敏</t>
    <phoneticPr fontId="12" type="noConversion"/>
  </si>
  <si>
    <t>5'27"</t>
    <phoneticPr fontId="12" type="noConversion"/>
  </si>
  <si>
    <t>张志成</t>
    <phoneticPr fontId="12" type="noConversion"/>
  </si>
  <si>
    <t>朱辰睿</t>
    <phoneticPr fontId="12" type="noConversion"/>
  </si>
  <si>
    <t>朱帅</t>
    <phoneticPr fontId="12" type="noConversion"/>
  </si>
  <si>
    <t>朱烨凯</t>
    <phoneticPr fontId="12" type="noConversion"/>
  </si>
  <si>
    <t>肖睿</t>
    <phoneticPr fontId="12" type="noConversion"/>
  </si>
  <si>
    <t>李石宇</t>
    <phoneticPr fontId="12" type="noConversion"/>
  </si>
  <si>
    <t>22级8班</t>
    <phoneticPr fontId="12" type="noConversion"/>
  </si>
  <si>
    <t>戚溆媛</t>
    <phoneticPr fontId="12" type="noConversion"/>
  </si>
  <si>
    <t>徐梦娇</t>
    <phoneticPr fontId="12" type="noConversion"/>
  </si>
  <si>
    <t>周欣彤</t>
    <phoneticPr fontId="12" type="noConversion"/>
  </si>
  <si>
    <t>周旭</t>
    <phoneticPr fontId="12" type="noConversion"/>
  </si>
  <si>
    <t>4'39"</t>
    <phoneticPr fontId="12" type="noConversion"/>
  </si>
  <si>
    <t>蔡金宇</t>
    <phoneticPr fontId="12" type="noConversion"/>
  </si>
  <si>
    <t>曹葛子铭</t>
    <phoneticPr fontId="12" type="noConversion"/>
  </si>
  <si>
    <t>曹磊</t>
    <phoneticPr fontId="12" type="noConversion"/>
  </si>
  <si>
    <t>4'31"</t>
    <phoneticPr fontId="12" type="noConversion"/>
  </si>
  <si>
    <t>陈刘哲</t>
    <phoneticPr fontId="12" type="noConversion"/>
  </si>
  <si>
    <t>4'33"</t>
    <phoneticPr fontId="12" type="noConversion"/>
  </si>
  <si>
    <t>陈全</t>
    <phoneticPr fontId="12" type="noConversion"/>
  </si>
  <si>
    <t>陈正鑫</t>
    <phoneticPr fontId="12" type="noConversion"/>
  </si>
  <si>
    <t>5'17"</t>
    <phoneticPr fontId="12" type="noConversion"/>
  </si>
  <si>
    <t>程百余</t>
    <phoneticPr fontId="12" type="noConversion"/>
  </si>
  <si>
    <t>付俊峰</t>
    <phoneticPr fontId="12" type="noConversion"/>
  </si>
  <si>
    <t>4'38"</t>
    <phoneticPr fontId="12" type="noConversion"/>
  </si>
  <si>
    <t>高佳恒</t>
    <phoneticPr fontId="12" type="noConversion"/>
  </si>
  <si>
    <t>高振宇</t>
    <phoneticPr fontId="12" type="noConversion"/>
  </si>
  <si>
    <t>韩晨宇</t>
    <phoneticPr fontId="12" type="noConversion"/>
  </si>
  <si>
    <t>郝嘉程</t>
    <phoneticPr fontId="12" type="noConversion"/>
  </si>
  <si>
    <t>郝文豪</t>
    <phoneticPr fontId="12" type="noConversion"/>
  </si>
  <si>
    <t>5'08"</t>
    <phoneticPr fontId="12" type="noConversion"/>
  </si>
  <si>
    <t>洪逸峰</t>
    <phoneticPr fontId="12" type="noConversion"/>
  </si>
  <si>
    <t>黄楷</t>
    <phoneticPr fontId="12" type="noConversion"/>
  </si>
  <si>
    <t>姜宝涛</t>
    <phoneticPr fontId="12" type="noConversion"/>
  </si>
  <si>
    <t>赖学文</t>
    <phoneticPr fontId="12" type="noConversion"/>
  </si>
  <si>
    <t>李浚凯</t>
    <phoneticPr fontId="12" type="noConversion"/>
  </si>
  <si>
    <t>刘洪阳</t>
    <phoneticPr fontId="12" type="noConversion"/>
  </si>
  <si>
    <t>5'09"</t>
    <phoneticPr fontId="12" type="noConversion"/>
  </si>
  <si>
    <t>刘孟泉</t>
    <phoneticPr fontId="12" type="noConversion"/>
  </si>
  <si>
    <t>骆禹熙</t>
    <phoneticPr fontId="12" type="noConversion"/>
  </si>
  <si>
    <t>秦宇航</t>
    <phoneticPr fontId="12" type="noConversion"/>
  </si>
  <si>
    <t>邱鑫扬</t>
    <phoneticPr fontId="12" type="noConversion"/>
  </si>
  <si>
    <t>任召圆</t>
    <phoneticPr fontId="12" type="noConversion"/>
  </si>
  <si>
    <t>5'22"</t>
    <phoneticPr fontId="12" type="noConversion"/>
  </si>
  <si>
    <t>芮吴洋</t>
    <phoneticPr fontId="12" type="noConversion"/>
  </si>
  <si>
    <t>施坤诺</t>
    <phoneticPr fontId="12" type="noConversion"/>
  </si>
  <si>
    <t>4'49"</t>
    <phoneticPr fontId="12" type="noConversion"/>
  </si>
  <si>
    <t>时高强</t>
    <phoneticPr fontId="12" type="noConversion"/>
  </si>
  <si>
    <t>孙包乙</t>
    <phoneticPr fontId="12" type="noConversion"/>
  </si>
  <si>
    <t>王浩洋</t>
    <phoneticPr fontId="12" type="noConversion"/>
  </si>
  <si>
    <t>8'16"</t>
    <phoneticPr fontId="12" type="noConversion"/>
  </si>
  <si>
    <t>王子恒</t>
    <phoneticPr fontId="12" type="noConversion"/>
  </si>
  <si>
    <t>王子健</t>
    <phoneticPr fontId="12" type="noConversion"/>
  </si>
  <si>
    <t>5'04"</t>
    <phoneticPr fontId="12" type="noConversion"/>
  </si>
  <si>
    <t>吴嘉旭</t>
    <phoneticPr fontId="12" type="noConversion"/>
  </si>
  <si>
    <t>吴金城</t>
    <phoneticPr fontId="12" type="noConversion"/>
  </si>
  <si>
    <t>徐天宇</t>
    <phoneticPr fontId="12" type="noConversion"/>
  </si>
  <si>
    <t>薛影泽</t>
    <phoneticPr fontId="12" type="noConversion"/>
  </si>
  <si>
    <t>5'21"</t>
    <phoneticPr fontId="12" type="noConversion"/>
  </si>
  <si>
    <t>杨建成</t>
    <phoneticPr fontId="12" type="noConversion"/>
  </si>
  <si>
    <t>姚尧</t>
    <phoneticPr fontId="12" type="noConversion"/>
  </si>
  <si>
    <t>5'12"</t>
    <phoneticPr fontId="12" type="noConversion"/>
  </si>
  <si>
    <t>余越</t>
    <phoneticPr fontId="12" type="noConversion"/>
  </si>
  <si>
    <t>张昊晨</t>
    <phoneticPr fontId="12" type="noConversion"/>
  </si>
  <si>
    <t>张陆轩</t>
    <phoneticPr fontId="12" type="noConversion"/>
  </si>
  <si>
    <t>9'40"</t>
    <phoneticPr fontId="12" type="noConversion"/>
  </si>
  <si>
    <t>22级9班</t>
    <phoneticPr fontId="12" type="noConversion"/>
  </si>
  <si>
    <t>常昀茉</t>
    <phoneticPr fontId="12" type="noConversion"/>
  </si>
  <si>
    <t>陈语菲</t>
    <phoneticPr fontId="12" type="noConversion"/>
  </si>
  <si>
    <t>李南南</t>
    <phoneticPr fontId="12" type="noConversion"/>
  </si>
  <si>
    <t>4'22"</t>
    <phoneticPr fontId="12" type="noConversion"/>
  </si>
  <si>
    <t>梁好</t>
    <phoneticPr fontId="12" type="noConversion"/>
  </si>
  <si>
    <t>任欣一</t>
    <phoneticPr fontId="12" type="noConversion"/>
  </si>
  <si>
    <t>5'00"</t>
    <phoneticPr fontId="12" type="noConversion"/>
  </si>
  <si>
    <t>石惠怡</t>
    <phoneticPr fontId="12" type="noConversion"/>
  </si>
  <si>
    <t>石雨彤</t>
    <phoneticPr fontId="12" type="noConversion"/>
  </si>
  <si>
    <t>孙萌阳</t>
    <phoneticPr fontId="12" type="noConversion"/>
  </si>
  <si>
    <t>姚静萱</t>
    <phoneticPr fontId="12" type="noConversion"/>
  </si>
  <si>
    <t>5'49"</t>
    <phoneticPr fontId="12" type="noConversion"/>
  </si>
  <si>
    <t>张果果</t>
    <phoneticPr fontId="12" type="noConversion"/>
  </si>
  <si>
    <t>张涵雨</t>
    <phoneticPr fontId="12" type="noConversion"/>
  </si>
  <si>
    <t>5'16"</t>
    <phoneticPr fontId="12" type="noConversion"/>
  </si>
  <si>
    <t>张田田</t>
    <phoneticPr fontId="12" type="noConversion"/>
  </si>
  <si>
    <t>周家屹</t>
    <phoneticPr fontId="12" type="noConversion"/>
  </si>
  <si>
    <t>朱慧</t>
    <phoneticPr fontId="12" type="noConversion"/>
  </si>
  <si>
    <t>陈浩宇</t>
    <phoneticPr fontId="12" type="noConversion"/>
  </si>
  <si>
    <t>谷梓恒</t>
    <phoneticPr fontId="12" type="noConversion"/>
  </si>
  <si>
    <t>李凯旋</t>
    <phoneticPr fontId="12" type="noConversion"/>
  </si>
  <si>
    <t>4'28"</t>
    <phoneticPr fontId="12" type="noConversion"/>
  </si>
  <si>
    <t>李子豪</t>
    <phoneticPr fontId="12" type="noConversion"/>
  </si>
  <si>
    <t>刘傲</t>
    <phoneticPr fontId="12" type="noConversion"/>
  </si>
  <si>
    <t>刘彦博</t>
    <phoneticPr fontId="12" type="noConversion"/>
  </si>
  <si>
    <t>罗天成</t>
    <phoneticPr fontId="12" type="noConversion"/>
  </si>
  <si>
    <t>马子祥</t>
    <phoneticPr fontId="12" type="noConversion"/>
  </si>
  <si>
    <t>孙豪</t>
    <phoneticPr fontId="12" type="noConversion"/>
  </si>
  <si>
    <t>5'46"</t>
    <phoneticPr fontId="12" type="noConversion"/>
  </si>
  <si>
    <t>田浩然</t>
    <phoneticPr fontId="12" type="noConversion"/>
  </si>
  <si>
    <t>王全</t>
    <phoneticPr fontId="12" type="noConversion"/>
  </si>
  <si>
    <t>6'18"</t>
    <phoneticPr fontId="12" type="noConversion"/>
  </si>
  <si>
    <t>王欣磊</t>
    <phoneticPr fontId="12" type="noConversion"/>
  </si>
  <si>
    <t>魏俊杰</t>
    <phoneticPr fontId="12" type="noConversion"/>
  </si>
  <si>
    <t>夏秋实</t>
    <phoneticPr fontId="12" type="noConversion"/>
  </si>
  <si>
    <t>5'54"</t>
    <phoneticPr fontId="12" type="noConversion"/>
  </si>
  <si>
    <t>严林</t>
    <phoneticPr fontId="12" type="noConversion"/>
  </si>
  <si>
    <t>张营营</t>
    <phoneticPr fontId="12" type="noConversion"/>
  </si>
  <si>
    <t>5'56"</t>
    <phoneticPr fontId="12" type="noConversion"/>
  </si>
  <si>
    <t>朱付辰</t>
    <phoneticPr fontId="12" type="noConversion"/>
  </si>
  <si>
    <t>林蔡翔</t>
    <phoneticPr fontId="12" type="noConversion"/>
  </si>
  <si>
    <t>4'44"</t>
    <phoneticPr fontId="12" type="noConversion"/>
  </si>
  <si>
    <t>蔡汐艾</t>
    <phoneticPr fontId="12" type="noConversion"/>
  </si>
  <si>
    <t>5'15"</t>
    <phoneticPr fontId="12" type="noConversion"/>
  </si>
  <si>
    <t>陈静怡</t>
    <phoneticPr fontId="12" type="noConversion"/>
  </si>
  <si>
    <t>5'14"</t>
    <phoneticPr fontId="12" type="noConversion"/>
  </si>
  <si>
    <t>郭敬雯</t>
    <phoneticPr fontId="12" type="noConversion"/>
  </si>
  <si>
    <t>刘婧雯</t>
    <phoneticPr fontId="12" type="noConversion"/>
  </si>
  <si>
    <t>王群羡</t>
    <phoneticPr fontId="12" type="noConversion"/>
  </si>
  <si>
    <t>王妍</t>
    <phoneticPr fontId="12" type="noConversion"/>
  </si>
  <si>
    <t>5'34"</t>
    <phoneticPr fontId="12" type="noConversion"/>
  </si>
  <si>
    <t>吴诗澜</t>
    <phoneticPr fontId="12" type="noConversion"/>
  </si>
  <si>
    <t>5'33"</t>
    <phoneticPr fontId="12" type="noConversion"/>
  </si>
  <si>
    <t>俞姝彤</t>
    <phoneticPr fontId="12" type="noConversion"/>
  </si>
  <si>
    <t>5'10"</t>
    <phoneticPr fontId="12" type="noConversion"/>
  </si>
  <si>
    <t>周芫尔</t>
    <phoneticPr fontId="12" type="noConversion"/>
  </si>
  <si>
    <t>5'11"</t>
    <phoneticPr fontId="12" type="noConversion"/>
  </si>
  <si>
    <t>朱林妍</t>
    <phoneticPr fontId="12" type="noConversion"/>
  </si>
  <si>
    <t>卞之乐</t>
    <phoneticPr fontId="12" type="noConversion"/>
  </si>
  <si>
    <t>5'40"</t>
    <phoneticPr fontId="12" type="noConversion"/>
  </si>
  <si>
    <t>梁靖佶</t>
    <phoneticPr fontId="12" type="noConversion"/>
  </si>
  <si>
    <t>谈昊炜</t>
    <phoneticPr fontId="12" type="noConversion"/>
  </si>
  <si>
    <t>王越</t>
    <phoneticPr fontId="12" type="noConversion"/>
  </si>
  <si>
    <t>吴曦驰</t>
    <phoneticPr fontId="12" type="noConversion"/>
  </si>
  <si>
    <t>4'23"</t>
    <phoneticPr fontId="12" type="noConversion"/>
  </si>
  <si>
    <t>禹凯文</t>
    <phoneticPr fontId="12" type="noConversion"/>
  </si>
  <si>
    <t>张林凯</t>
    <phoneticPr fontId="12" type="noConversion"/>
  </si>
  <si>
    <t>3'53"</t>
    <phoneticPr fontId="12" type="noConversion"/>
  </si>
  <si>
    <t>朱广耀</t>
    <phoneticPr fontId="12" type="noConversion"/>
  </si>
  <si>
    <t>朱灏宇</t>
    <phoneticPr fontId="12" type="noConversion"/>
  </si>
  <si>
    <t>5'31"</t>
    <phoneticPr fontId="12" type="noConversion"/>
  </si>
  <si>
    <t>高意沁</t>
    <phoneticPr fontId="12" type="noConversion"/>
  </si>
  <si>
    <t>滕佳欣</t>
    <phoneticPr fontId="12" type="noConversion"/>
  </si>
  <si>
    <t>秦浩天</t>
    <phoneticPr fontId="12" type="noConversion"/>
  </si>
  <si>
    <t>22级10班</t>
    <phoneticPr fontId="12" type="noConversion"/>
  </si>
  <si>
    <t>车星越</t>
    <phoneticPr fontId="12" type="noConversion"/>
  </si>
  <si>
    <t>陈佳研</t>
    <phoneticPr fontId="12" type="noConversion"/>
  </si>
  <si>
    <t>陈紫涵</t>
    <phoneticPr fontId="12" type="noConversion"/>
  </si>
  <si>
    <t>单秋晨</t>
    <phoneticPr fontId="12" type="noConversion"/>
  </si>
  <si>
    <t>丁芯如</t>
    <phoneticPr fontId="12" type="noConversion"/>
  </si>
  <si>
    <t>丁尤怡</t>
    <phoneticPr fontId="12" type="noConversion"/>
  </si>
  <si>
    <t>韩苏豫</t>
    <phoneticPr fontId="12" type="noConversion"/>
  </si>
  <si>
    <t>李陈宪欣</t>
    <phoneticPr fontId="12" type="noConversion"/>
  </si>
  <si>
    <t>李可馨</t>
    <phoneticPr fontId="12" type="noConversion"/>
  </si>
  <si>
    <t>李淼希</t>
    <phoneticPr fontId="12" type="noConversion"/>
  </si>
  <si>
    <t>李雯婕</t>
    <phoneticPr fontId="12" type="noConversion"/>
  </si>
  <si>
    <t>6'01"</t>
    <phoneticPr fontId="12" type="noConversion"/>
  </si>
  <si>
    <t>刘艾曦</t>
    <phoneticPr fontId="12" type="noConversion"/>
  </si>
  <si>
    <t>刘雪妍</t>
    <phoneticPr fontId="12" type="noConversion"/>
  </si>
  <si>
    <t>陆芃钰</t>
    <phoneticPr fontId="12" type="noConversion"/>
  </si>
  <si>
    <t>陆祎琳</t>
    <phoneticPr fontId="12" type="noConversion"/>
  </si>
  <si>
    <t>5'58"</t>
    <phoneticPr fontId="12" type="noConversion"/>
  </si>
  <si>
    <t>罗凯妍</t>
    <phoneticPr fontId="12" type="noConversion"/>
  </si>
  <si>
    <t>6'06"</t>
    <phoneticPr fontId="12" type="noConversion"/>
  </si>
  <si>
    <t>倪刘赛</t>
    <phoneticPr fontId="12" type="noConversion"/>
  </si>
  <si>
    <t>潘静怡</t>
    <phoneticPr fontId="12" type="noConversion"/>
  </si>
  <si>
    <t>施宗吟</t>
    <phoneticPr fontId="12" type="noConversion"/>
  </si>
  <si>
    <t>宋娜</t>
    <phoneticPr fontId="12" type="noConversion"/>
  </si>
  <si>
    <t>孙茹婕</t>
    <phoneticPr fontId="12" type="noConversion"/>
  </si>
  <si>
    <t>汪馨</t>
    <phoneticPr fontId="12" type="noConversion"/>
  </si>
  <si>
    <t>王心怡</t>
    <phoneticPr fontId="12" type="noConversion"/>
  </si>
  <si>
    <t>王欣悦</t>
    <phoneticPr fontId="12" type="noConversion"/>
  </si>
  <si>
    <t>韦佳欣</t>
    <phoneticPr fontId="12" type="noConversion"/>
  </si>
  <si>
    <t>武佳欣</t>
    <phoneticPr fontId="12" type="noConversion"/>
  </si>
  <si>
    <t>5'50"</t>
    <phoneticPr fontId="12" type="noConversion"/>
  </si>
  <si>
    <t>许紫妍</t>
    <phoneticPr fontId="12" type="noConversion"/>
  </si>
  <si>
    <t>杨海瑶</t>
    <phoneticPr fontId="12" type="noConversion"/>
  </si>
  <si>
    <t>7'57"</t>
    <phoneticPr fontId="12" type="noConversion"/>
  </si>
  <si>
    <t>杨心怡</t>
    <phoneticPr fontId="12" type="noConversion"/>
  </si>
  <si>
    <t>于佳立</t>
    <phoneticPr fontId="12" type="noConversion"/>
  </si>
  <si>
    <t>於妍</t>
    <phoneticPr fontId="12" type="noConversion"/>
  </si>
  <si>
    <t>张忆遥</t>
    <phoneticPr fontId="12" type="noConversion"/>
  </si>
  <si>
    <t>赵澜岚</t>
    <phoneticPr fontId="12" type="noConversion"/>
  </si>
  <si>
    <t>朱欣怡</t>
    <phoneticPr fontId="12" type="noConversion"/>
  </si>
  <si>
    <t>6'05"</t>
    <phoneticPr fontId="12" type="noConversion"/>
  </si>
  <si>
    <t>祝歆淇</t>
    <phoneticPr fontId="12" type="noConversion"/>
  </si>
  <si>
    <t>陈张浩</t>
    <phoneticPr fontId="12" type="noConversion"/>
  </si>
  <si>
    <t>单启睿</t>
    <phoneticPr fontId="12" type="noConversion"/>
  </si>
  <si>
    <t>高浚铭</t>
    <phoneticPr fontId="12" type="noConversion"/>
  </si>
  <si>
    <t>高天祺</t>
    <phoneticPr fontId="12" type="noConversion"/>
  </si>
  <si>
    <t>杭天宇</t>
    <phoneticPr fontId="12" type="noConversion"/>
  </si>
  <si>
    <t>李柏霖</t>
    <phoneticPr fontId="12" type="noConversion"/>
  </si>
  <si>
    <t>刘泽宇</t>
    <phoneticPr fontId="12" type="noConversion"/>
  </si>
  <si>
    <t>潘居恒</t>
    <phoneticPr fontId="12" type="noConversion"/>
  </si>
  <si>
    <t>3'26"</t>
    <phoneticPr fontId="12" type="noConversion"/>
  </si>
  <si>
    <t>生瑞源</t>
    <phoneticPr fontId="12" type="noConversion"/>
  </si>
  <si>
    <t>宋启东</t>
    <phoneticPr fontId="12" type="noConversion"/>
  </si>
  <si>
    <t>魏章恒</t>
    <phoneticPr fontId="12" type="noConversion"/>
  </si>
  <si>
    <t>吴皓辰</t>
    <phoneticPr fontId="12" type="noConversion"/>
  </si>
  <si>
    <t>吴思源</t>
    <phoneticPr fontId="12" type="noConversion"/>
  </si>
  <si>
    <t>赵瀚杨</t>
    <phoneticPr fontId="12" type="noConversion"/>
  </si>
  <si>
    <t>庄志宏</t>
    <phoneticPr fontId="12" type="noConversion"/>
  </si>
  <si>
    <t>22级11班</t>
    <phoneticPr fontId="12" type="noConversion"/>
  </si>
  <si>
    <t>岑洁</t>
    <phoneticPr fontId="12" type="noConversion"/>
  </si>
  <si>
    <t>陈佳玥</t>
    <phoneticPr fontId="12" type="noConversion"/>
  </si>
  <si>
    <t>4'34"</t>
    <phoneticPr fontId="12" type="noConversion"/>
  </si>
  <si>
    <t>陈嘉萱</t>
    <phoneticPr fontId="12" type="noConversion"/>
  </si>
  <si>
    <t>陈逸卿</t>
    <phoneticPr fontId="12" type="noConversion"/>
  </si>
  <si>
    <t>韩梦</t>
    <phoneticPr fontId="12" type="noConversion"/>
  </si>
  <si>
    <t>何雨辰</t>
    <phoneticPr fontId="12" type="noConversion"/>
  </si>
  <si>
    <t>黄晨旭</t>
    <phoneticPr fontId="12" type="noConversion"/>
  </si>
  <si>
    <t>阚彩悦</t>
    <phoneticPr fontId="12" type="noConversion"/>
  </si>
  <si>
    <t>李静宜</t>
    <phoneticPr fontId="12" type="noConversion"/>
  </si>
  <si>
    <t>李君妍</t>
    <phoneticPr fontId="12" type="noConversion"/>
  </si>
  <si>
    <t>刘嘉怡</t>
    <phoneticPr fontId="12" type="noConversion"/>
  </si>
  <si>
    <t>刘子涵</t>
    <phoneticPr fontId="12" type="noConversion"/>
  </si>
  <si>
    <t>刘祖怡</t>
    <phoneticPr fontId="12" type="noConversion"/>
  </si>
  <si>
    <t>4'80"</t>
    <phoneticPr fontId="12" type="noConversion"/>
  </si>
  <si>
    <t>毛欣怡</t>
    <phoneticPr fontId="12" type="noConversion"/>
  </si>
  <si>
    <t>梅莉</t>
    <phoneticPr fontId="12" type="noConversion"/>
  </si>
  <si>
    <t>4'21"</t>
    <phoneticPr fontId="12" type="noConversion"/>
  </si>
  <si>
    <t>任子燕</t>
    <phoneticPr fontId="12" type="noConversion"/>
  </si>
  <si>
    <t>桑卓蔓</t>
    <phoneticPr fontId="12" type="noConversion"/>
  </si>
  <si>
    <t>沈雅慧</t>
    <phoneticPr fontId="12" type="noConversion"/>
  </si>
  <si>
    <t>王颖</t>
    <phoneticPr fontId="12" type="noConversion"/>
  </si>
  <si>
    <t>闻静洋</t>
    <phoneticPr fontId="12" type="noConversion"/>
  </si>
  <si>
    <t>6'32"</t>
    <phoneticPr fontId="12" type="noConversion"/>
  </si>
  <si>
    <t>吴思彤</t>
    <phoneticPr fontId="12" type="noConversion"/>
  </si>
  <si>
    <t>5'19"</t>
    <phoneticPr fontId="12" type="noConversion"/>
  </si>
  <si>
    <t>吴薇</t>
    <phoneticPr fontId="12" type="noConversion"/>
  </si>
  <si>
    <t>吴晓晗</t>
    <phoneticPr fontId="12" type="noConversion"/>
  </si>
  <si>
    <t>许儒薇</t>
    <phoneticPr fontId="12" type="noConversion"/>
  </si>
  <si>
    <t>许语恒</t>
    <phoneticPr fontId="12" type="noConversion"/>
  </si>
  <si>
    <t>许慧茹</t>
    <phoneticPr fontId="12" type="noConversion"/>
  </si>
  <si>
    <t>袁铭</t>
    <phoneticPr fontId="12" type="noConversion"/>
  </si>
  <si>
    <t>张露月</t>
    <phoneticPr fontId="12" type="noConversion"/>
  </si>
  <si>
    <t>张谢萌</t>
    <phoneticPr fontId="12" type="noConversion"/>
  </si>
  <si>
    <t>5'41"</t>
    <phoneticPr fontId="12" type="noConversion"/>
  </si>
  <si>
    <t>张雅菲</t>
    <phoneticPr fontId="12" type="noConversion"/>
  </si>
  <si>
    <t>周珺希</t>
    <phoneticPr fontId="12" type="noConversion"/>
  </si>
  <si>
    <t>朱韩寒</t>
    <phoneticPr fontId="12" type="noConversion"/>
  </si>
  <si>
    <t>7’'02"</t>
    <phoneticPr fontId="12" type="noConversion"/>
  </si>
  <si>
    <t>朱鑫雨</t>
    <phoneticPr fontId="12" type="noConversion"/>
  </si>
  <si>
    <t>朱子璇</t>
    <phoneticPr fontId="12" type="noConversion"/>
  </si>
  <si>
    <t>朱紫倩</t>
    <phoneticPr fontId="12" type="noConversion"/>
  </si>
  <si>
    <t>步雨宸</t>
    <phoneticPr fontId="12" type="noConversion"/>
  </si>
  <si>
    <t>曾子涵</t>
    <phoneticPr fontId="12" type="noConversion"/>
  </si>
  <si>
    <t>陈建旭</t>
    <phoneticPr fontId="12" type="noConversion"/>
  </si>
  <si>
    <t>7'21"</t>
    <phoneticPr fontId="12" type="noConversion"/>
  </si>
  <si>
    <t>陈文钦</t>
    <phoneticPr fontId="12" type="noConversion"/>
  </si>
  <si>
    <t>陈奕澍</t>
    <phoneticPr fontId="12" type="noConversion"/>
  </si>
  <si>
    <t>陈云龙</t>
    <phoneticPr fontId="12" type="noConversion"/>
  </si>
  <si>
    <t>翟仲涵</t>
    <phoneticPr fontId="12" type="noConversion"/>
  </si>
  <si>
    <t>方浩然</t>
    <phoneticPr fontId="12" type="noConversion"/>
  </si>
  <si>
    <t>刘嘉许</t>
    <phoneticPr fontId="12" type="noConversion"/>
  </si>
  <si>
    <t>梁盛鸿</t>
    <phoneticPr fontId="12" type="noConversion"/>
  </si>
  <si>
    <t>潘浩宇</t>
    <phoneticPr fontId="12" type="noConversion"/>
  </si>
  <si>
    <t>秦睿祥</t>
    <phoneticPr fontId="12" type="noConversion"/>
  </si>
  <si>
    <t>申浚熙</t>
    <phoneticPr fontId="12" type="noConversion"/>
  </si>
  <si>
    <t>史玮晔</t>
    <phoneticPr fontId="12" type="noConversion"/>
  </si>
  <si>
    <t>王鹏飞</t>
    <phoneticPr fontId="12" type="noConversion"/>
  </si>
  <si>
    <t>张光泽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</si>
</sst>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80" formatCode="0.0_ "/>
    <numFmt numFmtId="181" formatCode="yyyy/mm/dd"/>
    <numFmt numFmtId="182" formatCode="0.00_ "/>
    <numFmt numFmtId="183" formatCode="0.0"/>
    <numFmt numFmtId="184" formatCode="0_ "/>
    <numFmt numFmtId="189" formatCode="0.00_);[Red]\(0.00\)"/>
  </numFmts>
  <fonts count="54" x14ac:knownFonts="1"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sz val="16"/>
      <color indexed="8"/>
      <name val="黑体"/>
      <family val="3"/>
      <charset val="134"/>
    </font>
    <font>
      <sz val="24"/>
      <color indexed="8"/>
      <name val="隶书"/>
      <family val="3"/>
      <charset val="134"/>
    </font>
    <font>
      <sz val="10"/>
      <name val="宋体"/>
      <charset val="134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2"/>
      <color indexed="8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2"/>
      <color indexed="8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0"/>
      <name val="宋体"/>
      <charset val="134"/>
    </font>
    <font>
      <sz val="10"/>
      <color indexed="8"/>
      <name val="Arial"/>
      <family val="2"/>
    </font>
    <font>
      <sz val="10"/>
      <color indexed="8"/>
      <name val="宋体"/>
      <charset val="134"/>
    </font>
    <font>
      <sz val="10"/>
      <color indexed="8"/>
      <name val="Calibri"/>
      <family val="2"/>
    </font>
    <font>
      <sz val="10"/>
      <color indexed="8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2"/>
      <color indexed="8"/>
      <name val="Calibri"/>
      <family val="2"/>
    </font>
    <font>
      <sz val="24"/>
      <color indexed="8"/>
      <name val="Calibri"/>
      <family val="2"/>
    </font>
    <font>
      <sz val="10"/>
      <name val="Calibri"/>
      <family val="2"/>
    </font>
    <font>
      <sz val="10"/>
      <color indexed="8"/>
      <name val="Calibri"/>
      <family val="2"/>
    </font>
    <font>
      <sz val="12"/>
      <color indexed="8"/>
      <name val="Arial"/>
      <family val="2"/>
    </font>
    <font>
      <sz val="24"/>
      <color indexed="8"/>
      <name val="Arial"/>
      <family val="2"/>
    </font>
    <font>
      <sz val="11"/>
      <color indexed="8"/>
      <name val="Arial"/>
      <family val="2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  <family val="2"/>
    </font>
    <font>
      <sz val="12"/>
      <color rgb="FF000000"/>
      <name val="Calibri"/>
      <family val="2"/>
    </font>
    <font>
      <sz val="16"/>
      <color rgb="FFFF0000"/>
      <name val="黑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theme="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7" fillId="0" borderId="0"/>
    <xf numFmtId="0" fontId="15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</cellStyleXfs>
  <cellXfs count="28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6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6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 applyProtection="1">
      <alignment horizontal="center" vertical="center"/>
    </xf>
    <xf numFmtId="0" fontId="13" fillId="0" borderId="0" xfId="6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2" fillId="0" borderId="0" xfId="0" applyFont="1" applyFill="1">
      <alignment vertical="center"/>
    </xf>
    <xf numFmtId="49" fontId="2" fillId="0" borderId="0" xfId="0" applyNumberFormat="1" applyFont="1" applyFill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5" borderId="1" xfId="0" applyFont="1" applyFill="1" applyBorder="1">
      <alignment vertical="center"/>
    </xf>
    <xf numFmtId="10" fontId="3" fillId="5" borderId="1" xfId="0" applyNumberFormat="1" applyFont="1" applyFill="1" applyBorder="1">
      <alignment vertical="center"/>
    </xf>
    <xf numFmtId="0" fontId="3" fillId="6" borderId="1" xfId="0" applyFont="1" applyFill="1" applyBorder="1" applyAlignment="1">
      <alignment horizontal="center" vertical="center"/>
    </xf>
    <xf numFmtId="10" fontId="3" fillId="6" borderId="1" xfId="0" applyNumberFormat="1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6" fillId="0" borderId="0" xfId="0" applyFont="1">
      <alignment vertical="center"/>
    </xf>
    <xf numFmtId="0" fontId="6" fillId="0" borderId="0" xfId="0" applyNumberFormat="1" applyFont="1" applyFill="1" applyBorder="1" applyAlignment="1"/>
    <xf numFmtId="0" fontId="6" fillId="0" borderId="0" xfId="0" applyFont="1" applyBorder="1">
      <alignment vertical="center"/>
    </xf>
    <xf numFmtId="0" fontId="6" fillId="0" borderId="0" xfId="0" applyNumberFormat="1" applyFont="1" applyBorder="1">
      <alignment vertical="center"/>
    </xf>
    <xf numFmtId="181" fontId="7" fillId="0" borderId="0" xfId="0" applyNumberFormat="1" applyFont="1" applyFill="1" applyBorder="1" applyAlignment="1" applyProtection="1">
      <alignment horizontal="right"/>
    </xf>
    <xf numFmtId="0" fontId="6" fillId="0" borderId="0" xfId="0" applyNumberFormat="1" applyFont="1" applyFill="1" applyBorder="1" applyAlignment="1">
      <alignment horizontal="right"/>
    </xf>
    <xf numFmtId="0" fontId="1" fillId="0" borderId="0" xfId="0" applyFont="1">
      <alignment vertical="center"/>
    </xf>
    <xf numFmtId="184" fontId="6" fillId="0" borderId="0" xfId="0" applyNumberFormat="1" applyFont="1" applyAlignment="1">
      <alignment horizontal="center" vertical="center"/>
    </xf>
    <xf numFmtId="184" fontId="6" fillId="0" borderId="0" xfId="0" applyNumberFormat="1" applyFont="1">
      <alignment vertical="center"/>
    </xf>
    <xf numFmtId="49" fontId="7" fillId="0" borderId="0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/>
    <xf numFmtId="180" fontId="7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180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7" fillId="0" borderId="0" xfId="0" applyNumberFormat="1" applyFont="1" applyFill="1" applyBorder="1" applyAlignment="1" applyProtection="1">
      <alignment horizontal="center"/>
    </xf>
    <xf numFmtId="180" fontId="7" fillId="0" borderId="0" xfId="0" applyNumberFormat="1" applyFont="1" applyFill="1" applyBorder="1" applyAlignment="1" applyProtection="1">
      <alignment horizontal="center"/>
    </xf>
    <xf numFmtId="184" fontId="7" fillId="0" borderId="0" xfId="0" applyNumberFormat="1" applyFont="1" applyFill="1" applyBorder="1" applyAlignment="1" applyProtection="1">
      <alignment horizontal="center"/>
    </xf>
    <xf numFmtId="180" fontId="1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/>
    <xf numFmtId="0" fontId="6" fillId="0" borderId="0" xfId="0" applyFont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7" fillId="0" borderId="0" xfId="0" applyNumberFormat="1" applyFont="1" applyFill="1" applyBorder="1" applyAlignment="1"/>
    <xf numFmtId="0" fontId="7" fillId="0" borderId="0" xfId="0" applyNumberFormat="1" applyFont="1" applyFill="1" applyBorder="1" applyAlignment="1"/>
    <xf numFmtId="0" fontId="7" fillId="0" borderId="0" xfId="0" applyFont="1" applyBorder="1">
      <alignment vertical="center"/>
    </xf>
    <xf numFmtId="0" fontId="7" fillId="0" borderId="0" xfId="0" applyNumberFormat="1" applyFont="1" applyBorder="1">
      <alignment vertical="center"/>
    </xf>
    <xf numFmtId="182" fontId="8" fillId="0" borderId="0" xfId="0" applyNumberFormat="1" applyFont="1">
      <alignment vertical="center"/>
    </xf>
    <xf numFmtId="0" fontId="7" fillId="0" borderId="0" xfId="0" applyNumberFormat="1" applyFont="1" applyFill="1" applyBorder="1" applyAlignment="1">
      <alignment horizontal="right"/>
    </xf>
    <xf numFmtId="0" fontId="8" fillId="0" borderId="0" xfId="0" applyFont="1">
      <alignment vertical="center"/>
    </xf>
    <xf numFmtId="0" fontId="7" fillId="0" borderId="0" xfId="0" applyFont="1">
      <alignment vertical="center"/>
    </xf>
    <xf numFmtId="49" fontId="46" fillId="0" borderId="0" xfId="0" applyNumberFormat="1" applyFont="1" applyAlignment="1"/>
    <xf numFmtId="0" fontId="8" fillId="0" borderId="0" xfId="0" applyFont="1" applyFill="1">
      <alignment vertical="center"/>
    </xf>
    <xf numFmtId="183" fontId="8" fillId="0" borderId="0" xfId="0" applyNumberFormat="1" applyFont="1" applyFill="1">
      <alignment vertical="center"/>
    </xf>
    <xf numFmtId="0" fontId="8" fillId="0" borderId="0" xfId="0" applyNumberFormat="1" applyFont="1" applyFill="1">
      <alignment vertical="center"/>
    </xf>
    <xf numFmtId="183" fontId="8" fillId="0" borderId="0" xfId="0" applyNumberFormat="1" applyFont="1">
      <alignment vertical="center"/>
    </xf>
    <xf numFmtId="0" fontId="7" fillId="0" borderId="0" xfId="0" quotePrefix="1" applyNumberFormat="1" applyFont="1" applyFill="1" applyBorder="1" applyAlignment="1" applyProtection="1"/>
    <xf numFmtId="0" fontId="7" fillId="0" borderId="0" xfId="0" applyNumberFormat="1" applyFont="1" applyFill="1" applyBorder="1" applyAlignment="1" applyProtection="1">
      <alignment horizontal="right"/>
    </xf>
    <xf numFmtId="0" fontId="8" fillId="0" borderId="0" xfId="0" applyFont="1" applyAlignment="1">
      <alignment horizontal="right" vertical="center"/>
    </xf>
    <xf numFmtId="0" fontId="8" fillId="0" borderId="0" xfId="6" applyNumberFormat="1" applyFont="1" applyFill="1" applyBorder="1" applyAlignment="1" applyProtection="1">
      <alignment vertical="center"/>
    </xf>
    <xf numFmtId="0" fontId="7" fillId="0" borderId="0" xfId="6" applyNumberFormat="1" applyFont="1" applyFill="1" applyBorder="1" applyAlignment="1" applyProtection="1">
      <alignment vertical="center"/>
    </xf>
    <xf numFmtId="49" fontId="7" fillId="0" borderId="0" xfId="6" applyNumberFormat="1" applyFont="1" applyFill="1" applyBorder="1" applyAlignment="1" applyProtection="1">
      <alignment vertical="center"/>
    </xf>
    <xf numFmtId="49" fontId="46" fillId="0" borderId="0" xfId="6" applyNumberFormat="1" applyFont="1" applyAlignment="1">
      <alignment vertical="center"/>
    </xf>
    <xf numFmtId="49" fontId="7" fillId="0" borderId="0" xfId="6" applyNumberFormat="1" applyFont="1" applyFill="1" applyBorder="1" applyAlignment="1">
      <alignment vertical="center"/>
    </xf>
    <xf numFmtId="0" fontId="8" fillId="0" borderId="0" xfId="6" applyFont="1" applyAlignment="1">
      <alignment vertical="center"/>
    </xf>
    <xf numFmtId="14" fontId="7" fillId="0" borderId="0" xfId="6" applyNumberFormat="1" applyFont="1" applyFill="1" applyBorder="1" applyAlignment="1">
      <alignment vertical="center"/>
    </xf>
    <xf numFmtId="0" fontId="8" fillId="0" borderId="0" xfId="6" applyNumberFormat="1" applyFont="1" applyFill="1" applyBorder="1" applyAlignment="1" applyProtection="1">
      <alignment vertical="center" wrapText="1"/>
    </xf>
    <xf numFmtId="180" fontId="7" fillId="0" borderId="0" xfId="6" applyNumberFormat="1" applyFont="1" applyFill="1" applyBorder="1" applyAlignment="1" applyProtection="1">
      <alignment vertical="center"/>
    </xf>
    <xf numFmtId="184" fontId="7" fillId="0" borderId="0" xfId="6" applyNumberFormat="1" applyFont="1" applyFill="1" applyBorder="1" applyAlignment="1" applyProtection="1">
      <alignment vertical="center"/>
    </xf>
    <xf numFmtId="14" fontId="7" fillId="0" borderId="0" xfId="6" applyNumberFormat="1" applyFont="1" applyFill="1" applyBorder="1" applyAlignment="1" applyProtection="1">
      <alignment vertical="center"/>
    </xf>
    <xf numFmtId="181" fontId="7" fillId="0" borderId="0" xfId="6" applyNumberFormat="1" applyFont="1" applyFill="1" applyBorder="1" applyAlignment="1" applyProtection="1">
      <alignment vertical="center"/>
    </xf>
    <xf numFmtId="0" fontId="1" fillId="0" borderId="0" xfId="6" applyFont="1" applyAlignment="1">
      <alignment vertical="center"/>
    </xf>
    <xf numFmtId="0" fontId="47" fillId="0" borderId="0" xfId="6" applyNumberFormat="1" applyFont="1" applyFill="1" applyBorder="1" applyAlignment="1" applyProtection="1">
      <alignment vertical="center"/>
    </xf>
    <xf numFmtId="0" fontId="6" fillId="0" borderId="0" xfId="6" applyNumberFormat="1" applyFont="1" applyFill="1" applyBorder="1" applyAlignment="1" applyProtection="1">
      <alignment vertical="center"/>
    </xf>
    <xf numFmtId="14" fontId="8" fillId="0" borderId="0" xfId="6" applyNumberFormat="1" applyFont="1" applyAlignment="1">
      <alignment vertical="center"/>
    </xf>
    <xf numFmtId="0" fontId="8" fillId="7" borderId="0" xfId="6" applyNumberFormat="1" applyFont="1" applyFill="1" applyBorder="1" applyAlignment="1" applyProtection="1">
      <alignment vertical="center" wrapText="1"/>
    </xf>
    <xf numFmtId="14" fontId="46" fillId="0" borderId="0" xfId="6" applyNumberFormat="1" applyFont="1" applyAlignment="1">
      <alignment vertical="center"/>
    </xf>
    <xf numFmtId="0" fontId="1" fillId="0" borderId="0" xfId="6" applyNumberFormat="1" applyFont="1" applyFill="1" applyBorder="1" applyAlignment="1" applyProtection="1">
      <alignment vertical="center" wrapText="1"/>
    </xf>
    <xf numFmtId="0" fontId="7" fillId="0" borderId="0" xfId="0" applyFont="1" applyBorder="1" applyAlignment="1">
      <alignment horizontal="right" vertical="center"/>
    </xf>
    <xf numFmtId="14" fontId="7" fillId="0" borderId="0" xfId="0" applyNumberFormat="1" applyFont="1" applyFill="1" applyBorder="1" applyAlignment="1" applyProtection="1">
      <alignment horizontal="right"/>
    </xf>
    <xf numFmtId="0" fontId="8" fillId="0" borderId="0" xfId="0" applyFont="1" applyAlignment="1">
      <alignment horizontal="right" vertical="center" wrapText="1"/>
    </xf>
    <xf numFmtId="0" fontId="7" fillId="0" borderId="0" xfId="6" applyNumberFormat="1" applyFont="1" applyFill="1" applyBorder="1" applyAlignment="1" applyProtection="1">
      <alignment horizontal="right" vertical="center"/>
    </xf>
    <xf numFmtId="0" fontId="8" fillId="0" borderId="0" xfId="6" applyNumberFormat="1" applyFont="1" applyFill="1" applyBorder="1" applyAlignment="1" applyProtection="1">
      <alignment horizontal="right" vertical="center" wrapText="1"/>
    </xf>
    <xf numFmtId="14" fontId="7" fillId="0" borderId="0" xfId="0" applyNumberFormat="1" applyFont="1" applyBorder="1" applyAlignment="1">
      <alignment horizontal="right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180" fontId="8" fillId="0" borderId="0" xfId="0" applyNumberFormat="1" applyFont="1" applyFill="1" applyBorder="1" applyAlignment="1" applyProtection="1">
      <alignment horizontal="center" vertical="center" wrapText="1"/>
    </xf>
    <xf numFmtId="0" fontId="8" fillId="7" borderId="0" xfId="0" applyNumberFormat="1" applyFont="1" applyFill="1" applyBorder="1" applyAlignment="1" applyProtection="1">
      <alignment horizontal="center" vertical="center" wrapText="1"/>
    </xf>
    <xf numFmtId="180" fontId="8" fillId="7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184" fontId="6" fillId="0" borderId="0" xfId="0" applyNumberFormat="1" applyFont="1" applyAlignment="1">
      <alignment horizontal="right" vertical="center"/>
    </xf>
    <xf numFmtId="0" fontId="8" fillId="0" borderId="0" xfId="0" applyNumberFormat="1" applyFont="1" applyFill="1" applyBorder="1" applyAlignment="1" applyProtection="1">
      <alignment horizontal="right" vertical="center" wrapText="1"/>
    </xf>
    <xf numFmtId="0" fontId="7" fillId="0" borderId="0" xfId="6" applyNumberFormat="1" applyFont="1" applyFill="1" applyBorder="1" applyAlignment="1" applyProtection="1">
      <alignment horizontal="right"/>
    </xf>
    <xf numFmtId="0" fontId="8" fillId="0" borderId="0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2" fillId="0" borderId="0" xfId="6" applyNumberFormat="1" applyFont="1" applyFill="1" applyBorder="1" applyAlignment="1" applyProtection="1">
      <alignment vertical="center" wrapText="1"/>
    </xf>
    <xf numFmtId="49" fontId="47" fillId="0" borderId="0" xfId="6" applyNumberFormat="1" applyFont="1" applyFill="1" applyBorder="1" applyAlignment="1" applyProtection="1">
      <alignment vertical="center"/>
    </xf>
    <xf numFmtId="0" fontId="47" fillId="0" borderId="0" xfId="6" applyNumberFormat="1" applyFont="1" applyFill="1" applyBorder="1" applyAlignment="1" applyProtection="1">
      <alignment horizontal="right" vertical="center"/>
    </xf>
    <xf numFmtId="181" fontId="47" fillId="0" borderId="0" xfId="6" applyNumberFormat="1" applyFont="1" applyFill="1" applyBorder="1" applyAlignment="1" applyProtection="1">
      <alignment vertical="center"/>
    </xf>
    <xf numFmtId="0" fontId="48" fillId="0" borderId="0" xfId="6" applyNumberFormat="1" applyFont="1" applyFill="1" applyBorder="1" applyAlignment="1" applyProtection="1">
      <alignment vertical="center" wrapText="1"/>
    </xf>
    <xf numFmtId="180" fontId="47" fillId="0" borderId="0" xfId="6" applyNumberFormat="1" applyFont="1" applyFill="1" applyBorder="1" applyAlignment="1" applyProtection="1">
      <alignment vertical="center"/>
    </xf>
    <xf numFmtId="184" fontId="47" fillId="0" borderId="0" xfId="6" applyNumberFormat="1" applyFont="1" applyFill="1" applyBorder="1" applyAlignment="1" applyProtection="1">
      <alignment vertical="center"/>
    </xf>
    <xf numFmtId="0" fontId="47" fillId="0" borderId="0" xfId="0" applyNumberFormat="1" applyFont="1" applyFill="1" applyBorder="1" applyAlignment="1" applyProtection="1">
      <alignment horizontal="right" vertical="center" wrapText="1"/>
    </xf>
    <xf numFmtId="0" fontId="47" fillId="0" borderId="0" xfId="0" applyNumberFormat="1" applyFont="1" applyFill="1" applyBorder="1" applyAlignment="1" applyProtection="1">
      <alignment horizontal="center" vertical="center" wrapText="1"/>
    </xf>
    <xf numFmtId="180" fontId="47" fillId="0" borderId="0" xfId="0" applyNumberFormat="1" applyFont="1" applyFill="1" applyBorder="1" applyAlignment="1" applyProtection="1">
      <alignment horizontal="center" vertical="center" wrapText="1"/>
    </xf>
    <xf numFmtId="0" fontId="48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6" applyNumberFormat="1" applyFont="1" applyFill="1" applyBorder="1" applyAlignment="1" applyProtection="1">
      <alignment vertical="center"/>
    </xf>
    <xf numFmtId="0" fontId="21" fillId="0" borderId="0" xfId="6" applyNumberFormat="1" applyFont="1" applyFill="1" applyBorder="1" applyAlignment="1" applyProtection="1">
      <alignment horizontal="right" vertical="center"/>
    </xf>
    <xf numFmtId="0" fontId="8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24" fillId="0" borderId="0" xfId="6" applyNumberFormat="1" applyFont="1" applyFill="1" applyBorder="1" applyAlignment="1" applyProtection="1">
      <alignment horizontal="right" vertical="center"/>
    </xf>
    <xf numFmtId="0" fontId="49" fillId="0" borderId="0" xfId="0" applyNumberFormat="1" applyFont="1" applyFill="1" applyBorder="1" applyAlignment="1" applyProtection="1">
      <alignment horizontal="center" vertical="center" wrapText="1"/>
    </xf>
    <xf numFmtId="0" fontId="48" fillId="0" borderId="0" xfId="6" applyNumberFormat="1" applyFont="1" applyFill="1" applyBorder="1" applyAlignment="1" applyProtection="1">
      <alignment vertical="center" wrapText="1"/>
    </xf>
    <xf numFmtId="0" fontId="47" fillId="0" borderId="0" xfId="0" applyNumberFormat="1" applyFont="1" applyFill="1" applyBorder="1" applyAlignment="1" applyProtection="1">
      <alignment horizontal="right"/>
    </xf>
    <xf numFmtId="0" fontId="48" fillId="0" borderId="0" xfId="0" applyNumberFormat="1" applyFont="1" applyFill="1" applyBorder="1" applyAlignment="1" applyProtection="1">
      <alignment horizontal="center" vertical="center" wrapText="1"/>
    </xf>
    <xf numFmtId="0" fontId="30" fillId="0" borderId="0" xfId="6" applyNumberFormat="1" applyFont="1" applyFill="1" applyBorder="1" applyAlignment="1" applyProtection="1">
      <alignment horizontal="right" vertical="center"/>
    </xf>
    <xf numFmtId="0" fontId="30" fillId="0" borderId="0" xfId="6" applyNumberFormat="1" applyFont="1" applyFill="1" applyBorder="1" applyAlignment="1" applyProtection="1">
      <alignment vertical="center"/>
    </xf>
    <xf numFmtId="0" fontId="6" fillId="0" borderId="0" xfId="6" applyNumberFormat="1" applyFont="1" applyFill="1" applyBorder="1" applyAlignment="1" applyProtection="1">
      <alignment horizontal="right" vertical="center"/>
    </xf>
    <xf numFmtId="180" fontId="8" fillId="0" borderId="0" xfId="0" applyNumberFormat="1" applyFont="1" applyFill="1">
      <alignment vertical="center"/>
    </xf>
    <xf numFmtId="0" fontId="48" fillId="0" borderId="0" xfId="6" applyNumberFormat="1" applyFont="1" applyFill="1" applyBorder="1" applyAlignment="1" applyProtection="1">
      <alignment vertical="center" wrapText="1"/>
    </xf>
    <xf numFmtId="0" fontId="47" fillId="0" borderId="0" xfId="6" applyNumberFormat="1" applyFont="1" applyFill="1" applyBorder="1" applyAlignment="1" applyProtection="1">
      <alignment vertical="center" wrapText="1"/>
    </xf>
    <xf numFmtId="0" fontId="48" fillId="0" borderId="0" xfId="0" applyNumberFormat="1" applyFont="1" applyFill="1" applyBorder="1" applyAlignment="1" applyProtection="1">
      <alignment horizontal="center" vertical="center" wrapText="1"/>
    </xf>
    <xf numFmtId="189" fontId="8" fillId="0" borderId="0" xfId="6" applyNumberFormat="1" applyFont="1" applyFill="1" applyBorder="1" applyAlignment="1" applyProtection="1">
      <alignment vertical="center" wrapText="1"/>
    </xf>
    <xf numFmtId="189" fontId="8" fillId="7" borderId="0" xfId="6" applyNumberFormat="1" applyFont="1" applyFill="1" applyBorder="1" applyAlignment="1" applyProtection="1">
      <alignment vertical="center" wrapText="1"/>
    </xf>
    <xf numFmtId="189" fontId="8" fillId="0" borderId="0" xfId="0" applyNumberFormat="1" applyFont="1">
      <alignment vertical="center"/>
    </xf>
    <xf numFmtId="189" fontId="47" fillId="0" borderId="0" xfId="6" applyNumberFormat="1" applyFont="1" applyFill="1" applyBorder="1" applyAlignment="1" applyProtection="1">
      <alignment vertical="center" wrapText="1"/>
    </xf>
    <xf numFmtId="189" fontId="8" fillId="0" borderId="0" xfId="0" applyNumberFormat="1" applyFont="1" applyFill="1" applyBorder="1" applyAlignment="1" applyProtection="1">
      <alignment horizontal="center" vertical="center" wrapText="1"/>
    </xf>
    <xf numFmtId="189" fontId="8" fillId="0" borderId="0" xfId="0" applyNumberFormat="1" applyFont="1" applyAlignment="1">
      <alignment horizontal="center" vertical="center" wrapText="1"/>
    </xf>
    <xf numFmtId="14" fontId="47" fillId="0" borderId="0" xfId="6" applyNumberFormat="1" applyFont="1" applyFill="1" applyBorder="1" applyAlignment="1" applyProtection="1">
      <alignment vertical="center"/>
    </xf>
    <xf numFmtId="0" fontId="48" fillId="0" borderId="0" xfId="6" applyNumberFormat="1" applyFont="1" applyFill="1" applyBorder="1" applyAlignment="1" applyProtection="1">
      <alignment vertical="center" wrapText="1"/>
    </xf>
    <xf numFmtId="0" fontId="47" fillId="0" borderId="0" xfId="0" applyNumberFormat="1" applyFont="1" applyFill="1" applyBorder="1" applyAlignment="1" applyProtection="1">
      <alignment horizontal="right" vertical="center"/>
    </xf>
    <xf numFmtId="181" fontId="47" fillId="0" borderId="0" xfId="6" applyNumberFormat="1" applyFont="1" applyFill="1" applyBorder="1" applyAlignment="1" applyProtection="1">
      <alignment horizontal="right"/>
    </xf>
    <xf numFmtId="0" fontId="47" fillId="0" borderId="0" xfId="0" applyNumberFormat="1" applyFont="1" applyFill="1" applyBorder="1" applyAlignment="1" applyProtection="1"/>
    <xf numFmtId="49" fontId="47" fillId="0" borderId="0" xfId="0" applyNumberFormat="1" applyFont="1" applyFill="1" applyBorder="1" applyAlignment="1" applyProtection="1"/>
    <xf numFmtId="181" fontId="47" fillId="0" borderId="0" xfId="0" applyNumberFormat="1" applyFont="1" applyFill="1" applyBorder="1" applyAlignment="1" applyProtection="1">
      <alignment horizontal="right"/>
    </xf>
    <xf numFmtId="0" fontId="47" fillId="0" borderId="0" xfId="0" applyNumberFormat="1" applyFont="1" applyFill="1" applyBorder="1" applyAlignment="1" applyProtection="1">
      <alignment horizontal="center"/>
    </xf>
    <xf numFmtId="189" fontId="47" fillId="0" borderId="0" xfId="0" applyNumberFormat="1" applyFont="1" applyFill="1" applyBorder="1" applyAlignment="1" applyProtection="1">
      <alignment horizontal="center" vertical="center" wrapText="1"/>
    </xf>
    <xf numFmtId="0" fontId="48" fillId="0" borderId="0" xfId="0" applyNumberFormat="1" applyFont="1" applyFill="1" applyBorder="1" applyAlignment="1" applyProtection="1">
      <alignment horizontal="center" vertical="center" wrapText="1"/>
    </xf>
    <xf numFmtId="180" fontId="47" fillId="0" borderId="0" xfId="0" applyNumberFormat="1" applyFont="1" applyFill="1" applyBorder="1" applyAlignment="1" applyProtection="1">
      <alignment horizontal="center"/>
    </xf>
    <xf numFmtId="184" fontId="47" fillId="0" borderId="0" xfId="0" applyNumberFormat="1" applyFont="1" applyFill="1" applyBorder="1" applyAlignment="1" applyProtection="1">
      <alignment horizontal="center"/>
    </xf>
    <xf numFmtId="0" fontId="47" fillId="0" borderId="0" xfId="0" applyNumberFormat="1" applyFont="1" applyFill="1" applyBorder="1" applyAlignment="1" applyProtection="1">
      <alignment vertical="center"/>
    </xf>
    <xf numFmtId="180" fontId="48" fillId="0" borderId="0" xfId="0" applyNumberFormat="1" applyFont="1" applyFill="1" applyBorder="1" applyAlignment="1" applyProtection="1">
      <alignment horizontal="center" vertical="center" wrapText="1"/>
    </xf>
    <xf numFmtId="0" fontId="50" fillId="0" borderId="0" xfId="0" applyFont="1" applyAlignment="1"/>
    <xf numFmtId="189" fontId="7" fillId="0" borderId="0" xfId="6" applyNumberFormat="1" applyFont="1" applyFill="1" applyBorder="1" applyAlignment="1" applyProtection="1">
      <alignment vertical="center" wrapText="1"/>
    </xf>
    <xf numFmtId="0" fontId="7" fillId="0" borderId="0" xfId="6" applyNumberFormat="1" applyFont="1" applyFill="1" applyBorder="1" applyAlignment="1" applyProtection="1">
      <alignment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180" fontId="7" fillId="0" borderId="0" xfId="0" applyNumberFormat="1" applyFont="1" applyFill="1" applyBorder="1" applyAlignment="1" applyProtection="1">
      <alignment horizontal="center" vertical="center" wrapText="1"/>
    </xf>
    <xf numFmtId="0" fontId="35" fillId="0" borderId="0" xfId="0" applyNumberFormat="1" applyFont="1" applyFill="1" applyBorder="1" applyAlignment="1" applyProtection="1">
      <alignment horizontal="center" vertical="center" wrapText="1"/>
    </xf>
    <xf numFmtId="0" fontId="47" fillId="8" borderId="0" xfId="6" applyNumberFormat="1" applyFont="1" applyFill="1" applyBorder="1" applyAlignment="1" applyProtection="1">
      <alignment vertical="center"/>
    </xf>
    <xf numFmtId="49" fontId="47" fillId="8" borderId="0" xfId="6" applyNumberFormat="1" applyFont="1" applyFill="1" applyBorder="1" applyAlignment="1" applyProtection="1">
      <alignment vertical="center"/>
    </xf>
    <xf numFmtId="0" fontId="47" fillId="8" borderId="0" xfId="6" applyFont="1" applyFill="1" applyAlignment="1">
      <alignment vertical="center"/>
    </xf>
    <xf numFmtId="0" fontId="47" fillId="8" borderId="0" xfId="6" applyNumberFormat="1" applyFont="1" applyFill="1" applyBorder="1" applyAlignment="1" applyProtection="1">
      <alignment horizontal="right" vertical="center"/>
    </xf>
    <xf numFmtId="14" fontId="47" fillId="8" borderId="0" xfId="6" applyNumberFormat="1" applyFont="1" applyFill="1" applyBorder="1" applyAlignment="1" applyProtection="1">
      <alignment vertical="center"/>
    </xf>
    <xf numFmtId="189" fontId="47" fillId="8" borderId="0" xfId="6" applyNumberFormat="1" applyFont="1" applyFill="1" applyBorder="1" applyAlignment="1" applyProtection="1">
      <alignment vertical="center" wrapText="1"/>
    </xf>
    <xf numFmtId="0" fontId="47" fillId="8" borderId="0" xfId="6" applyNumberFormat="1" applyFont="1" applyFill="1" applyBorder="1" applyAlignment="1" applyProtection="1">
      <alignment vertical="center" wrapText="1"/>
    </xf>
    <xf numFmtId="180" fontId="47" fillId="8" borderId="0" xfId="6" applyNumberFormat="1" applyFont="1" applyFill="1" applyBorder="1" applyAlignment="1" applyProtection="1">
      <alignment vertical="center"/>
    </xf>
    <xf numFmtId="184" fontId="47" fillId="8" borderId="0" xfId="6" applyNumberFormat="1" applyFont="1" applyFill="1" applyBorder="1" applyAlignment="1" applyProtection="1">
      <alignment vertical="center"/>
    </xf>
    <xf numFmtId="0" fontId="47" fillId="8" borderId="0" xfId="0" applyNumberFormat="1" applyFont="1" applyFill="1" applyBorder="1" applyAlignment="1" applyProtection="1">
      <alignment horizontal="right"/>
    </xf>
    <xf numFmtId="0" fontId="47" fillId="8" borderId="0" xfId="0" applyNumberFormat="1" applyFont="1" applyFill="1" applyBorder="1" applyAlignment="1" applyProtection="1">
      <alignment horizontal="center" vertical="center" wrapText="1"/>
    </xf>
    <xf numFmtId="180" fontId="47" fillId="8" borderId="0" xfId="0" applyNumberFormat="1" applyFont="1" applyFill="1" applyBorder="1" applyAlignment="1" applyProtection="1">
      <alignment horizontal="center" vertical="center" wrapText="1"/>
    </xf>
    <xf numFmtId="0" fontId="48" fillId="8" borderId="0" xfId="0" applyNumberFormat="1" applyFont="1" applyFill="1" applyBorder="1" applyAlignment="1" applyProtection="1">
      <alignment horizontal="center" vertical="center" wrapText="1"/>
    </xf>
    <xf numFmtId="0" fontId="37" fillId="0" borderId="0" xfId="0" applyFont="1">
      <alignment vertical="center"/>
    </xf>
    <xf numFmtId="0" fontId="33" fillId="0" borderId="0" xfId="0" applyFont="1">
      <alignment vertical="center"/>
    </xf>
    <xf numFmtId="0" fontId="39" fillId="0" borderId="0" xfId="0" applyFont="1">
      <alignment vertical="center"/>
    </xf>
    <xf numFmtId="49" fontId="39" fillId="0" borderId="0" xfId="0" applyNumberFormat="1" applyFont="1" applyFill="1" applyBorder="1" applyAlignment="1"/>
    <xf numFmtId="0" fontId="39" fillId="0" borderId="0" xfId="0" applyNumberFormat="1" applyFont="1" applyFill="1" applyBorder="1" applyAlignment="1"/>
    <xf numFmtId="0" fontId="39" fillId="0" borderId="0" xfId="0" applyFont="1" applyBorder="1">
      <alignment vertical="center"/>
    </xf>
    <xf numFmtId="0" fontId="39" fillId="0" borderId="0" xfId="0" applyNumberFormat="1" applyFont="1" applyBorder="1">
      <alignment vertical="center"/>
    </xf>
    <xf numFmtId="182" fontId="33" fillId="0" borderId="0" xfId="0" applyNumberFormat="1" applyFont="1">
      <alignment vertical="center"/>
    </xf>
    <xf numFmtId="0" fontId="39" fillId="0" borderId="0" xfId="0" applyNumberFormat="1" applyFont="1" applyFill="1" applyBorder="1" applyAlignment="1">
      <alignment horizontal="right"/>
    </xf>
    <xf numFmtId="184" fontId="39" fillId="0" borderId="0" xfId="0" applyNumberFormat="1" applyFont="1" applyAlignment="1">
      <alignment horizontal="center" vertical="center"/>
    </xf>
    <xf numFmtId="184" fontId="39" fillId="0" borderId="0" xfId="0" applyNumberFormat="1" applyFont="1">
      <alignment vertical="center"/>
    </xf>
    <xf numFmtId="49" fontId="51" fillId="0" borderId="0" xfId="0" applyNumberFormat="1" applyFont="1" applyAlignment="1"/>
    <xf numFmtId="0" fontId="51" fillId="0" borderId="0" xfId="0" applyFont="1" applyAlignment="1"/>
    <xf numFmtId="181" fontId="51" fillId="0" borderId="0" xfId="0" applyNumberFormat="1" applyFont="1" applyAlignment="1"/>
    <xf numFmtId="183" fontId="51" fillId="0" borderId="0" xfId="0" applyNumberFormat="1" applyFont="1">
      <alignment vertical="center"/>
    </xf>
    <xf numFmtId="0" fontId="51" fillId="0" borderId="0" xfId="0" applyFont="1">
      <alignment vertical="center"/>
    </xf>
    <xf numFmtId="49" fontId="51" fillId="9" borderId="0" xfId="0" applyNumberFormat="1" applyFont="1" applyFill="1" applyAlignment="1"/>
    <xf numFmtId="0" fontId="51" fillId="9" borderId="0" xfId="0" applyFont="1" applyFill="1" applyAlignment="1"/>
    <xf numFmtId="181" fontId="51" fillId="9" borderId="0" xfId="0" applyNumberFormat="1" applyFont="1" applyFill="1" applyAlignment="1"/>
    <xf numFmtId="183" fontId="51" fillId="9" borderId="0" xfId="0" applyNumberFormat="1" applyFont="1" applyFill="1">
      <alignment vertical="center"/>
    </xf>
    <xf numFmtId="0" fontId="51" fillId="9" borderId="0" xfId="0" applyFont="1" applyFill="1">
      <alignment vertical="center"/>
    </xf>
    <xf numFmtId="49" fontId="51" fillId="10" borderId="0" xfId="0" applyNumberFormat="1" applyFont="1" applyFill="1" applyAlignment="1"/>
    <xf numFmtId="0" fontId="51" fillId="10" borderId="0" xfId="0" applyFont="1" applyFill="1" applyAlignment="1"/>
    <xf numFmtId="181" fontId="51" fillId="10" borderId="0" xfId="0" applyNumberFormat="1" applyFont="1" applyFill="1" applyAlignment="1"/>
    <xf numFmtId="183" fontId="51" fillId="10" borderId="0" xfId="0" applyNumberFormat="1" applyFont="1" applyFill="1">
      <alignment vertical="center"/>
    </xf>
    <xf numFmtId="0" fontId="51" fillId="10" borderId="0" xfId="0" applyFont="1" applyFill="1">
      <alignment vertical="center"/>
    </xf>
    <xf numFmtId="189" fontId="51" fillId="9" borderId="0" xfId="0" applyNumberFormat="1" applyFont="1" applyFill="1" applyAlignment="1"/>
    <xf numFmtId="180" fontId="51" fillId="9" borderId="0" xfId="0" applyNumberFormat="1" applyFont="1" applyFill="1" applyAlignment="1"/>
    <xf numFmtId="180" fontId="51" fillId="0" borderId="0" xfId="0" applyNumberFormat="1" applyFont="1" applyAlignment="1"/>
    <xf numFmtId="183" fontId="52" fillId="0" borderId="0" xfId="0" applyNumberFormat="1" applyFont="1">
      <alignment vertical="center"/>
    </xf>
    <xf numFmtId="0" fontId="52" fillId="0" borderId="0" xfId="0" applyFont="1">
      <alignment vertical="center"/>
    </xf>
    <xf numFmtId="0" fontId="52" fillId="0" borderId="0" xfId="0" applyFont="1" applyAlignment="1">
      <alignment horizontal="right"/>
    </xf>
    <xf numFmtId="0" fontId="37" fillId="0" borderId="0" xfId="0" applyNumberFormat="1" applyFont="1">
      <alignment vertical="center"/>
    </xf>
    <xf numFmtId="181" fontId="47" fillId="8" borderId="0" xfId="6" applyNumberFormat="1" applyFont="1" applyFill="1" applyBorder="1" applyAlignment="1" applyProtection="1">
      <alignment vertical="center"/>
    </xf>
    <xf numFmtId="0" fontId="48" fillId="8" borderId="0" xfId="6" applyNumberFormat="1" applyFont="1" applyFill="1" applyBorder="1" applyAlignment="1" applyProtection="1">
      <alignment horizontal="right" vertical="center"/>
    </xf>
    <xf numFmtId="0" fontId="48" fillId="0" borderId="0" xfId="6" applyNumberFormat="1" applyFont="1" applyFill="1" applyBorder="1" applyAlignment="1" applyProtection="1">
      <alignment vertical="center"/>
    </xf>
    <xf numFmtId="0" fontId="47" fillId="8" borderId="0" xfId="0" applyNumberFormat="1" applyFont="1" applyFill="1" applyBorder="1" applyAlignment="1" applyProtection="1">
      <alignment horizontal="right" vertical="center" wrapText="1"/>
    </xf>
    <xf numFmtId="0" fontId="35" fillId="0" borderId="0" xfId="6" applyNumberFormat="1" applyFont="1" applyFill="1" applyBorder="1" applyAlignment="1" applyProtection="1">
      <alignment vertical="center" wrapText="1"/>
    </xf>
    <xf numFmtId="0" fontId="7" fillId="8" borderId="0" xfId="6" applyNumberFormat="1" applyFont="1" applyFill="1" applyBorder="1" applyAlignment="1" applyProtection="1">
      <alignment vertical="center"/>
    </xf>
    <xf numFmtId="49" fontId="7" fillId="8" borderId="0" xfId="6" applyNumberFormat="1" applyFont="1" applyFill="1" applyBorder="1" applyAlignment="1" applyProtection="1">
      <alignment vertical="center"/>
    </xf>
    <xf numFmtId="0" fontId="7" fillId="8" borderId="0" xfId="6" applyNumberFormat="1" applyFont="1" applyFill="1" applyBorder="1" applyAlignment="1" applyProtection="1">
      <alignment horizontal="right" vertical="center"/>
    </xf>
    <xf numFmtId="181" fontId="7" fillId="8" borderId="0" xfId="6" applyNumberFormat="1" applyFont="1" applyFill="1" applyBorder="1" applyAlignment="1" applyProtection="1">
      <alignment vertical="center"/>
    </xf>
    <xf numFmtId="189" fontId="7" fillId="8" borderId="0" xfId="6" applyNumberFormat="1" applyFont="1" applyFill="1" applyBorder="1" applyAlignment="1" applyProtection="1">
      <alignment vertical="center" wrapText="1"/>
    </xf>
    <xf numFmtId="0" fontId="35" fillId="8" borderId="0" xfId="6" applyNumberFormat="1" applyFont="1" applyFill="1" applyBorder="1" applyAlignment="1" applyProtection="1">
      <alignment vertical="center" wrapText="1"/>
    </xf>
    <xf numFmtId="180" fontId="7" fillId="8" borderId="0" xfId="6" applyNumberFormat="1" applyFont="1" applyFill="1" applyBorder="1" applyAlignment="1" applyProtection="1">
      <alignment vertical="center"/>
    </xf>
    <xf numFmtId="184" fontId="7" fillId="8" borderId="0" xfId="6" applyNumberFormat="1" applyFont="1" applyFill="1" applyBorder="1" applyAlignment="1" applyProtection="1">
      <alignment vertical="center"/>
    </xf>
    <xf numFmtId="0" fontId="7" fillId="8" borderId="0" xfId="0" applyNumberFormat="1" applyFont="1" applyFill="1" applyBorder="1" applyAlignment="1" applyProtection="1">
      <alignment horizontal="right"/>
    </xf>
    <xf numFmtId="0" fontId="7" fillId="8" borderId="0" xfId="0" applyNumberFormat="1" applyFont="1" applyFill="1" applyBorder="1" applyAlignment="1" applyProtection="1">
      <alignment horizontal="center" vertical="center" wrapText="1"/>
    </xf>
    <xf numFmtId="180" fontId="7" fillId="8" borderId="0" xfId="0" applyNumberFormat="1" applyFont="1" applyFill="1" applyBorder="1" applyAlignment="1" applyProtection="1">
      <alignment horizontal="center" vertical="center" wrapText="1"/>
    </xf>
    <xf numFmtId="0" fontId="35" fillId="8" borderId="0" xfId="0" applyNumberFormat="1" applyFont="1" applyFill="1" applyBorder="1" applyAlignment="1" applyProtection="1">
      <alignment horizontal="center" vertical="center" wrapText="1"/>
    </xf>
    <xf numFmtId="0" fontId="35" fillId="8" borderId="0" xfId="6" applyNumberFormat="1" applyFont="1" applyFill="1" applyBorder="1" applyAlignment="1" applyProtection="1">
      <alignment horizontal="right" vertical="center"/>
    </xf>
    <xf numFmtId="0" fontId="7" fillId="0" borderId="0" xfId="0" applyNumberFormat="1" applyFont="1" applyFill="1" applyBorder="1" applyAlignment="1" applyProtection="1">
      <alignment horizontal="right" vertical="center" wrapText="1"/>
    </xf>
    <xf numFmtId="0" fontId="7" fillId="8" borderId="0" xfId="0" applyNumberFormat="1" applyFont="1" applyFill="1" applyBorder="1" applyAlignment="1" applyProtection="1">
      <alignment horizontal="right" vertical="center" wrapText="1"/>
    </xf>
    <xf numFmtId="0" fontId="35" fillId="0" borderId="0" xfId="6" applyNumberFormat="1" applyFont="1" applyFill="1" applyBorder="1" applyAlignment="1" applyProtection="1">
      <alignment horizontal="right" vertical="center"/>
    </xf>
    <xf numFmtId="180" fontId="35" fillId="0" borderId="0" xfId="0" applyNumberFormat="1" applyFont="1" applyFill="1" applyBorder="1" applyAlignment="1" applyProtection="1">
      <alignment horizontal="center" vertical="center" wrapText="1"/>
    </xf>
    <xf numFmtId="49" fontId="7" fillId="8" borderId="0" xfId="0" applyNumberFormat="1" applyFont="1" applyFill="1" applyBorder="1" applyAlignment="1" applyProtection="1"/>
    <xf numFmtId="0" fontId="7" fillId="8" borderId="0" xfId="0" applyNumberFormat="1" applyFont="1" applyFill="1" applyBorder="1" applyAlignment="1"/>
    <xf numFmtId="0" fontId="8" fillId="8" borderId="0" xfId="0" applyFont="1" applyFill="1">
      <alignment vertical="center"/>
    </xf>
    <xf numFmtId="14" fontId="7" fillId="8" borderId="0" xfId="0" applyNumberFormat="1" applyFont="1" applyFill="1" applyBorder="1" applyAlignment="1" applyProtection="1">
      <alignment horizontal="right"/>
    </xf>
    <xf numFmtId="0" fontId="7" fillId="8" borderId="0" xfId="0" applyNumberFormat="1" applyFont="1" applyFill="1" applyBorder="1" applyAlignment="1" applyProtection="1"/>
    <xf numFmtId="183" fontId="8" fillId="8" borderId="0" xfId="0" applyNumberFormat="1" applyFont="1" applyFill="1">
      <alignment vertical="center"/>
    </xf>
    <xf numFmtId="180" fontId="7" fillId="8" borderId="0" xfId="0" applyNumberFormat="1" applyFont="1" applyFill="1" applyBorder="1" applyAlignment="1" applyProtection="1"/>
    <xf numFmtId="0" fontId="0" fillId="8" borderId="0" xfId="0" applyFill="1">
      <alignment vertical="center"/>
    </xf>
    <xf numFmtId="0" fontId="41" fillId="0" borderId="0" xfId="0" applyFont="1" applyFill="1">
      <alignment vertical="center"/>
    </xf>
    <xf numFmtId="0" fontId="41" fillId="0" borderId="0" xfId="0" applyFont="1" applyFill="1" applyAlignment="1">
      <alignment horizontal="right" vertical="center"/>
    </xf>
    <xf numFmtId="0" fontId="41" fillId="0" borderId="0" xfId="0" applyFont="1" applyFill="1" applyAlignment="1">
      <alignment horizontal="right"/>
    </xf>
    <xf numFmtId="180" fontId="41" fillId="0" borderId="0" xfId="0" applyNumberFormat="1" applyFont="1" applyFill="1">
      <alignment vertical="center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184" fontId="7" fillId="0" borderId="0" xfId="0" applyNumberFormat="1" applyFont="1" applyAlignment="1">
      <alignment horizontal="center" vertical="center"/>
    </xf>
    <xf numFmtId="184" fontId="7" fillId="0" borderId="0" xfId="0" applyNumberFormat="1" applyFont="1">
      <alignment vertical="center"/>
    </xf>
    <xf numFmtId="0" fontId="43" fillId="0" borderId="0" xfId="0" applyNumberFormat="1" applyFont="1" applyFill="1">
      <alignment vertical="center"/>
    </xf>
    <xf numFmtId="0" fontId="43" fillId="0" borderId="0" xfId="0" applyFont="1" applyFill="1">
      <alignment vertical="center"/>
    </xf>
    <xf numFmtId="180" fontId="43" fillId="0" borderId="0" xfId="0" applyNumberFormat="1" applyFont="1" applyFill="1">
      <alignment vertical="center"/>
    </xf>
    <xf numFmtId="0" fontId="41" fillId="0" borderId="0" xfId="0" applyNumberFormat="1" applyFont="1" applyFill="1">
      <alignment vertical="center"/>
    </xf>
    <xf numFmtId="180" fontId="8" fillId="8" borderId="0" xfId="0" applyNumberFormat="1" applyFont="1" applyFill="1">
      <alignment vertical="center"/>
    </xf>
    <xf numFmtId="0" fontId="8" fillId="8" borderId="0" xfId="0" applyNumberFormat="1" applyFont="1" applyFill="1">
      <alignment vertical="center"/>
    </xf>
    <xf numFmtId="0" fontId="8" fillId="0" borderId="0" xfId="0" applyFont="1" applyFill="1" applyAlignment="1">
      <alignment horizontal="right" vertical="center"/>
    </xf>
    <xf numFmtId="0" fontId="45" fillId="0" borderId="0" xfId="0" applyFont="1" applyFill="1">
      <alignment vertical="center"/>
    </xf>
    <xf numFmtId="14" fontId="8" fillId="0" borderId="0" xfId="0" applyNumberFormat="1" applyFont="1" applyFill="1" applyAlignment="1">
      <alignment horizontal="right"/>
    </xf>
    <xf numFmtId="0" fontId="44" fillId="0" borderId="0" xfId="0" applyNumberFormat="1" applyFont="1" applyFill="1" applyBorder="1" applyAlignment="1" applyProtection="1">
      <alignment horizontal="right"/>
    </xf>
    <xf numFmtId="0" fontId="7" fillId="11" borderId="0" xfId="0" applyFont="1" applyFill="1">
      <alignment vertical="center"/>
    </xf>
    <xf numFmtId="49" fontId="7" fillId="11" borderId="0" xfId="0" applyNumberFormat="1" applyFont="1" applyFill="1" applyBorder="1" applyAlignment="1"/>
    <xf numFmtId="0" fontId="7" fillId="11" borderId="0" xfId="0" applyNumberFormat="1" applyFont="1" applyFill="1" applyBorder="1" applyAlignment="1"/>
    <xf numFmtId="0" fontId="7" fillId="11" borderId="0" xfId="0" applyFont="1" applyFill="1" applyBorder="1" applyAlignment="1">
      <alignment horizontal="right" vertical="center"/>
    </xf>
    <xf numFmtId="14" fontId="7" fillId="11" borderId="0" xfId="0" applyNumberFormat="1" applyFont="1" applyFill="1" applyBorder="1" applyAlignment="1">
      <alignment horizontal="right"/>
    </xf>
    <xf numFmtId="0" fontId="7" fillId="11" borderId="0" xfId="0" applyNumberFormat="1" applyFont="1" applyFill="1" applyBorder="1">
      <alignment vertical="center"/>
    </xf>
    <xf numFmtId="182" fontId="7" fillId="11" borderId="0" xfId="0" applyNumberFormat="1" applyFont="1" applyFill="1">
      <alignment vertical="center"/>
    </xf>
    <xf numFmtId="0" fontId="7" fillId="11" borderId="0" xfId="0" applyNumberFormat="1" applyFont="1" applyFill="1" applyBorder="1" applyAlignment="1">
      <alignment horizontal="right"/>
    </xf>
    <xf numFmtId="0" fontId="7" fillId="11" borderId="0" xfId="0" applyFont="1" applyFill="1" applyBorder="1">
      <alignment vertical="center"/>
    </xf>
    <xf numFmtId="0" fontId="7" fillId="11" borderId="0" xfId="0" applyNumberFormat="1" applyFont="1" applyFill="1">
      <alignment vertical="center"/>
    </xf>
    <xf numFmtId="180" fontId="7" fillId="11" borderId="0" xfId="0" applyNumberFormat="1" applyFont="1" applyFill="1">
      <alignment vertical="center"/>
    </xf>
    <xf numFmtId="0" fontId="35" fillId="11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3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</cellXfs>
  <cellStyles count="21">
    <cellStyle name="差_七" xfId="1"/>
    <cellStyle name="差_七 2" xfId="2"/>
    <cellStyle name="差_七 3" xfId="3"/>
    <cellStyle name="差_七 4" xfId="4"/>
    <cellStyle name="差_七 5" xfId="5"/>
    <cellStyle name="常规" xfId="0" builtinId="0"/>
    <cellStyle name="常规 2" xfId="6"/>
    <cellStyle name="常规 2 2" xfId="7"/>
    <cellStyle name="常规 2 3" xfId="8"/>
    <cellStyle name="常规 2 4" xfId="9"/>
    <cellStyle name="常规 2 5" xfId="10"/>
    <cellStyle name="常规 3" xfId="11"/>
    <cellStyle name="常规 4" xfId="12"/>
    <cellStyle name="常规 5" xfId="13"/>
    <cellStyle name="常规 6" xfId="14"/>
    <cellStyle name="常规 7" xfId="15"/>
    <cellStyle name="好_七" xfId="16"/>
    <cellStyle name="好_七 2" xfId="17"/>
    <cellStyle name="好_七 3" xfId="18"/>
    <cellStyle name="好_七 4" xfId="19"/>
    <cellStyle name="好_七 5" xfId="20"/>
  </cellStyles>
  <dxfs count="1">
    <dxf>
      <font>
        <b val="0"/>
        <i/>
        <condense val="0"/>
        <extend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28575</xdr:colOff>
          <xdr:row>0</xdr:row>
          <xdr:rowOff>47625</xdr:rowOff>
        </xdr:from>
        <xdr:to>
          <xdr:col>11</xdr:col>
          <xdr:colOff>114300</xdr:colOff>
          <xdr:row>0</xdr:row>
          <xdr:rowOff>352425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成绩评定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19050</xdr:colOff>
          <xdr:row>0</xdr:row>
          <xdr:rowOff>57150</xdr:rowOff>
        </xdr:from>
        <xdr:to>
          <xdr:col>10</xdr:col>
          <xdr:colOff>600075</xdr:colOff>
          <xdr:row>0</xdr:row>
          <xdr:rowOff>371475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成绩评定</a:t>
              </a:r>
            </a:p>
          </xdr:txBody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</xdr:colOff>
          <xdr:row>0</xdr:row>
          <xdr:rowOff>38100</xdr:rowOff>
        </xdr:from>
        <xdr:to>
          <xdr:col>11</xdr:col>
          <xdr:colOff>0</xdr:colOff>
          <xdr:row>0</xdr:row>
          <xdr:rowOff>352425</xdr:rowOff>
        </xdr:to>
        <xdr:sp macro="" textlink="">
          <xdr:nvSpPr>
            <xdr:cNvPr id="5121" name="Button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zh-CN" altLang="en-US" sz="12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成绩评定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AH769"/>
  <sheetViews>
    <sheetView workbookViewId="0">
      <selection activeCell="K11" sqref="K11"/>
    </sheetView>
  </sheetViews>
  <sheetFormatPr defaultColWidth="6.125" defaultRowHeight="12.75" x14ac:dyDescent="0.15"/>
  <cols>
    <col min="1" max="1" width="8" style="6" customWidth="1"/>
    <col min="2" max="2" width="0.625" style="6" hidden="1" customWidth="1"/>
    <col min="3" max="3" width="4.75" style="6" bestFit="1" customWidth="1"/>
    <col min="4" max="4" width="8" style="6" bestFit="1" customWidth="1"/>
    <col min="5" max="5" width="4.75" style="90" bestFit="1" customWidth="1"/>
    <col min="6" max="6" width="0.125" style="6" customWidth="1"/>
    <col min="7" max="8" width="4.75" style="6" bestFit="1" customWidth="1"/>
    <col min="9" max="9" width="11.25" style="137" bestFit="1" customWidth="1"/>
    <col min="10" max="14" width="8" style="6" bestFit="1" customWidth="1"/>
    <col min="15" max="17" width="6.5" style="6" bestFit="1" customWidth="1"/>
    <col min="18" max="18" width="8.125" style="6" bestFit="1" customWidth="1"/>
    <col min="19" max="20" width="8" style="6" bestFit="1" customWidth="1"/>
    <col min="21" max="21" width="8.125" style="6" bestFit="1" customWidth="1"/>
    <col min="22" max="23" width="8" style="6" bestFit="1" customWidth="1"/>
    <col min="24" max="24" width="8.125" style="6" bestFit="1" customWidth="1"/>
    <col min="25" max="26" width="8" style="6" bestFit="1" customWidth="1"/>
    <col min="27" max="27" width="11.875" style="6" bestFit="1" customWidth="1"/>
    <col min="28" max="28" width="11.875" style="104" bestFit="1" customWidth="1"/>
    <col min="29" max="29" width="11.875" style="6" bestFit="1" customWidth="1"/>
    <col min="30" max="30" width="6.375" style="41" bestFit="1" customWidth="1"/>
    <col min="31" max="31" width="8.25" style="6" customWidth="1"/>
    <col min="32" max="32" width="11.875" style="6" bestFit="1" customWidth="1"/>
    <col min="33" max="33" width="6.375" style="41" bestFit="1" customWidth="1"/>
    <col min="34" max="34" width="6.375" style="6" bestFit="1" customWidth="1"/>
    <col min="35" max="16384" width="6.125" style="6"/>
  </cols>
  <sheetData>
    <row r="1" spans="1:34" ht="31.5" customHeight="1" x14ac:dyDescent="0.15">
      <c r="B1" s="266" t="s">
        <v>326</v>
      </c>
      <c r="C1" s="266"/>
      <c r="D1" s="266"/>
      <c r="E1" s="266"/>
      <c r="F1" s="266"/>
      <c r="G1" s="266"/>
      <c r="H1" s="266"/>
      <c r="I1" s="266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98"/>
      <c r="AC1" s="52"/>
      <c r="AD1" s="52"/>
      <c r="AE1" s="52"/>
      <c r="AF1" s="52"/>
      <c r="AG1" s="52"/>
      <c r="AH1" s="52"/>
    </row>
    <row r="2" spans="1:34" ht="12" customHeight="1" x14ac:dyDescent="0.15">
      <c r="B2" s="42"/>
      <c r="C2" s="42"/>
      <c r="D2" s="42"/>
      <c r="F2" s="42"/>
      <c r="G2" s="265" t="s">
        <v>0</v>
      </c>
      <c r="H2" s="265"/>
      <c r="I2" s="265"/>
      <c r="J2" s="265"/>
      <c r="K2" s="265"/>
      <c r="L2" s="265" t="s">
        <v>1</v>
      </c>
      <c r="M2" s="265"/>
      <c r="N2" s="265"/>
      <c r="O2" s="265" t="s">
        <v>2</v>
      </c>
      <c r="P2" s="265"/>
      <c r="Q2" s="265"/>
      <c r="R2" s="265" t="s">
        <v>3</v>
      </c>
      <c r="S2" s="265"/>
      <c r="T2" s="265"/>
      <c r="U2" s="265" t="s">
        <v>4</v>
      </c>
      <c r="V2" s="265"/>
      <c r="W2" s="265"/>
      <c r="X2" s="265" t="s">
        <v>5</v>
      </c>
      <c r="Y2" s="265"/>
      <c r="Z2" s="265"/>
      <c r="AA2" s="265" t="s">
        <v>6</v>
      </c>
      <c r="AB2" s="265"/>
      <c r="AC2" s="265"/>
      <c r="AD2" s="6"/>
      <c r="AG2" s="6"/>
    </row>
    <row r="3" spans="1:34" x14ac:dyDescent="0.15">
      <c r="A3" s="49" t="s">
        <v>7</v>
      </c>
      <c r="B3" s="50"/>
      <c r="C3" s="50" t="s">
        <v>8</v>
      </c>
      <c r="D3" s="28" t="s">
        <v>9</v>
      </c>
      <c r="E3" s="88" t="s">
        <v>327</v>
      </c>
      <c r="F3" s="51"/>
      <c r="G3" s="30" t="s">
        <v>10</v>
      </c>
      <c r="H3" s="30" t="s">
        <v>11</v>
      </c>
      <c r="I3" s="134" t="s">
        <v>1142</v>
      </c>
      <c r="J3" s="32" t="s">
        <v>12</v>
      </c>
      <c r="K3" s="29" t="s">
        <v>13</v>
      </c>
      <c r="L3" s="33" t="s">
        <v>14</v>
      </c>
      <c r="M3" s="28" t="s">
        <v>15</v>
      </c>
      <c r="N3" s="29" t="s">
        <v>16</v>
      </c>
      <c r="O3" s="33" t="s">
        <v>17</v>
      </c>
      <c r="P3" s="28" t="s">
        <v>18</v>
      </c>
      <c r="Q3" s="29" t="s">
        <v>19</v>
      </c>
      <c r="R3" s="33" t="s">
        <v>20</v>
      </c>
      <c r="S3" s="29" t="s">
        <v>21</v>
      </c>
      <c r="T3" s="29" t="s">
        <v>22</v>
      </c>
      <c r="U3" s="33" t="s">
        <v>23</v>
      </c>
      <c r="V3" s="28" t="s">
        <v>24</v>
      </c>
      <c r="W3" s="29" t="s">
        <v>25</v>
      </c>
      <c r="X3" s="33" t="s">
        <v>26</v>
      </c>
      <c r="Y3" s="28" t="s">
        <v>27</v>
      </c>
      <c r="Z3" s="27" t="s">
        <v>28</v>
      </c>
      <c r="AA3" s="33" t="s">
        <v>29</v>
      </c>
      <c r="AB3" s="99" t="s">
        <v>30</v>
      </c>
      <c r="AC3" s="34" t="s">
        <v>31</v>
      </c>
      <c r="AD3" s="27" t="s">
        <v>32</v>
      </c>
      <c r="AE3" s="35" t="s">
        <v>33</v>
      </c>
      <c r="AF3" s="27"/>
      <c r="AG3" s="27" t="s">
        <v>34</v>
      </c>
      <c r="AH3" s="27" t="s">
        <v>35</v>
      </c>
    </row>
    <row r="4" spans="1:34" s="39" customFormat="1" x14ac:dyDescent="0.2">
      <c r="A4" s="70" t="s">
        <v>1145</v>
      </c>
      <c r="B4" s="73"/>
      <c r="C4" s="70">
        <v>1</v>
      </c>
      <c r="D4" s="74" t="s">
        <v>1146</v>
      </c>
      <c r="E4" s="91" t="s">
        <v>1147</v>
      </c>
      <c r="F4" s="75"/>
      <c r="G4" s="70">
        <v>157</v>
      </c>
      <c r="H4" s="70">
        <v>47</v>
      </c>
      <c r="I4" s="132">
        <v>19.067710657633167</v>
      </c>
      <c r="J4" s="76">
        <v>100</v>
      </c>
      <c r="K4" s="76" t="s">
        <v>329</v>
      </c>
      <c r="L4" s="70">
        <v>2920</v>
      </c>
      <c r="M4" s="76">
        <v>85</v>
      </c>
      <c r="N4" s="76" t="s">
        <v>330</v>
      </c>
      <c r="O4" s="77">
        <v>9</v>
      </c>
      <c r="P4" s="76">
        <v>76</v>
      </c>
      <c r="Q4" s="76" t="s">
        <v>331</v>
      </c>
      <c r="R4" s="70">
        <v>21.9</v>
      </c>
      <c r="S4" s="76">
        <v>90</v>
      </c>
      <c r="T4" s="76" t="s">
        <v>332</v>
      </c>
      <c r="U4" s="78">
        <v>210</v>
      </c>
      <c r="V4" s="76">
        <v>100</v>
      </c>
      <c r="W4" s="76" t="s">
        <v>332</v>
      </c>
      <c r="X4" s="70">
        <v>40</v>
      </c>
      <c r="Y4" s="76">
        <v>76</v>
      </c>
      <c r="Z4" s="76" t="s">
        <v>331</v>
      </c>
      <c r="AA4" s="70" t="s">
        <v>334</v>
      </c>
      <c r="AB4" s="67">
        <v>68</v>
      </c>
      <c r="AC4" s="94" t="s">
        <v>331</v>
      </c>
      <c r="AD4" s="95">
        <v>83.15</v>
      </c>
      <c r="AE4" s="94">
        <v>0</v>
      </c>
      <c r="AF4" s="94"/>
      <c r="AG4" s="95">
        <v>83.15</v>
      </c>
      <c r="AH4" s="94" t="s">
        <v>330</v>
      </c>
    </row>
    <row r="5" spans="1:34" s="39" customFormat="1" x14ac:dyDescent="0.2">
      <c r="A5" s="70" t="s">
        <v>335</v>
      </c>
      <c r="B5" s="73"/>
      <c r="C5" s="70">
        <v>1</v>
      </c>
      <c r="D5" s="74" t="s">
        <v>336</v>
      </c>
      <c r="E5" s="91" t="s">
        <v>337</v>
      </c>
      <c r="F5" s="75"/>
      <c r="G5" s="70">
        <v>162</v>
      </c>
      <c r="H5" s="70">
        <v>45</v>
      </c>
      <c r="I5" s="132">
        <v>17.146776406035666</v>
      </c>
      <c r="J5" s="76">
        <v>100</v>
      </c>
      <c r="K5" s="76" t="s">
        <v>329</v>
      </c>
      <c r="L5" s="70">
        <v>3016</v>
      </c>
      <c r="M5" s="76">
        <v>85</v>
      </c>
      <c r="N5" s="76" t="s">
        <v>330</v>
      </c>
      <c r="O5" s="77">
        <v>9.9</v>
      </c>
      <c r="P5" s="76">
        <v>66</v>
      </c>
      <c r="Q5" s="76" t="s">
        <v>331</v>
      </c>
      <c r="R5" s="70">
        <v>18</v>
      </c>
      <c r="S5" s="76">
        <v>80</v>
      </c>
      <c r="T5" s="76" t="s">
        <v>330</v>
      </c>
      <c r="U5" s="78">
        <v>160</v>
      </c>
      <c r="V5" s="76">
        <v>68</v>
      </c>
      <c r="W5" s="76" t="s">
        <v>331</v>
      </c>
      <c r="X5" s="70">
        <v>30</v>
      </c>
      <c r="Y5" s="70">
        <v>66</v>
      </c>
      <c r="Z5" s="76" t="s">
        <v>331</v>
      </c>
      <c r="AA5" s="70" t="s">
        <v>339</v>
      </c>
      <c r="AB5" s="67">
        <v>64</v>
      </c>
      <c r="AC5" s="94" t="s">
        <v>331</v>
      </c>
      <c r="AD5" s="95">
        <v>75.150000000000006</v>
      </c>
      <c r="AE5" s="94">
        <v>0</v>
      </c>
      <c r="AF5" s="94"/>
      <c r="AG5" s="95">
        <v>75.150000000000006</v>
      </c>
      <c r="AH5" s="94" t="s">
        <v>331</v>
      </c>
    </row>
    <row r="6" spans="1:34" s="39" customFormat="1" x14ac:dyDescent="0.2">
      <c r="A6" s="70" t="s">
        <v>335</v>
      </c>
      <c r="B6" s="73"/>
      <c r="C6" s="70">
        <v>1</v>
      </c>
      <c r="D6" s="74" t="s">
        <v>340</v>
      </c>
      <c r="E6" s="91" t="s">
        <v>337</v>
      </c>
      <c r="F6" s="75"/>
      <c r="G6" s="70">
        <v>167</v>
      </c>
      <c r="H6" s="70">
        <v>64</v>
      </c>
      <c r="I6" s="132">
        <v>22.948115744558788</v>
      </c>
      <c r="J6" s="76">
        <v>80</v>
      </c>
      <c r="K6" s="76" t="s">
        <v>341</v>
      </c>
      <c r="L6" s="70">
        <v>3249</v>
      </c>
      <c r="M6" s="76">
        <v>100</v>
      </c>
      <c r="N6" s="76" t="s">
        <v>332</v>
      </c>
      <c r="O6" s="77">
        <v>10.1</v>
      </c>
      <c r="P6" s="76">
        <v>64</v>
      </c>
      <c r="Q6" s="76" t="s">
        <v>331</v>
      </c>
      <c r="R6" s="70">
        <v>14</v>
      </c>
      <c r="S6" s="76">
        <v>74</v>
      </c>
      <c r="T6" s="76" t="s">
        <v>331</v>
      </c>
      <c r="U6" s="78">
        <v>140</v>
      </c>
      <c r="V6" s="76">
        <v>40</v>
      </c>
      <c r="W6" s="76" t="s">
        <v>342</v>
      </c>
      <c r="X6" s="70">
        <v>31</v>
      </c>
      <c r="Y6" s="76">
        <v>68</v>
      </c>
      <c r="Z6" s="76" t="s">
        <v>331</v>
      </c>
      <c r="AA6" s="70" t="s">
        <v>344</v>
      </c>
      <c r="AB6" s="67">
        <v>30</v>
      </c>
      <c r="AC6" s="94" t="s">
        <v>342</v>
      </c>
      <c r="AD6" s="95">
        <v>64</v>
      </c>
      <c r="AE6" s="94">
        <v>0</v>
      </c>
      <c r="AF6" s="94"/>
      <c r="AG6" s="95">
        <v>64</v>
      </c>
      <c r="AH6" s="94" t="s">
        <v>331</v>
      </c>
    </row>
    <row r="7" spans="1:34" s="39" customFormat="1" x14ac:dyDescent="0.2">
      <c r="A7" s="70" t="s">
        <v>335</v>
      </c>
      <c r="B7" s="71"/>
      <c r="C7" s="70">
        <v>1</v>
      </c>
      <c r="D7" s="74" t="s">
        <v>345</v>
      </c>
      <c r="E7" s="91" t="s">
        <v>337</v>
      </c>
      <c r="F7" s="79"/>
      <c r="G7" s="70">
        <v>163</v>
      </c>
      <c r="H7" s="70">
        <v>62</v>
      </c>
      <c r="I7" s="132">
        <v>23.335466144755166</v>
      </c>
      <c r="J7" s="76">
        <v>80</v>
      </c>
      <c r="K7" s="76" t="s">
        <v>341</v>
      </c>
      <c r="L7" s="70">
        <v>2897</v>
      </c>
      <c r="M7" s="76">
        <v>80</v>
      </c>
      <c r="N7" s="76" t="s">
        <v>330</v>
      </c>
      <c r="O7" s="77">
        <v>10.6</v>
      </c>
      <c r="P7" s="76">
        <v>60</v>
      </c>
      <c r="Q7" s="76" t="s">
        <v>331</v>
      </c>
      <c r="R7" s="70">
        <v>24.1</v>
      </c>
      <c r="S7" s="76">
        <v>95</v>
      </c>
      <c r="T7" s="76" t="s">
        <v>332</v>
      </c>
      <c r="U7" s="78">
        <v>147</v>
      </c>
      <c r="V7" s="76">
        <v>50</v>
      </c>
      <c r="W7" s="76" t="s">
        <v>342</v>
      </c>
      <c r="X7" s="70">
        <v>42</v>
      </c>
      <c r="Y7" s="76">
        <v>78</v>
      </c>
      <c r="Z7" s="76" t="s">
        <v>331</v>
      </c>
      <c r="AA7" s="70" t="s">
        <v>347</v>
      </c>
      <c r="AB7" s="67">
        <v>50</v>
      </c>
      <c r="AC7" s="94" t="s">
        <v>342</v>
      </c>
      <c r="AD7" s="95">
        <v>68.3</v>
      </c>
      <c r="AE7" s="94">
        <v>0</v>
      </c>
      <c r="AF7" s="94"/>
      <c r="AG7" s="95">
        <v>68.3</v>
      </c>
      <c r="AH7" s="94" t="s">
        <v>331</v>
      </c>
    </row>
    <row r="8" spans="1:34" s="39" customFormat="1" x14ac:dyDescent="0.2">
      <c r="A8" s="70" t="s">
        <v>335</v>
      </c>
      <c r="B8" s="71"/>
      <c r="C8" s="70">
        <v>1</v>
      </c>
      <c r="D8" s="74" t="s">
        <v>348</v>
      </c>
      <c r="E8" s="91" t="s">
        <v>337</v>
      </c>
      <c r="F8" s="79"/>
      <c r="G8" s="70">
        <v>156</v>
      </c>
      <c r="H8" s="70">
        <v>53</v>
      </c>
      <c r="I8" s="132">
        <v>21.7784352399737</v>
      </c>
      <c r="J8" s="76">
        <v>100</v>
      </c>
      <c r="K8" s="76" t="s">
        <v>329</v>
      </c>
      <c r="L8" s="70">
        <v>2825</v>
      </c>
      <c r="M8" s="76">
        <v>80</v>
      </c>
      <c r="N8" s="76" t="s">
        <v>330</v>
      </c>
      <c r="O8" s="77">
        <v>9.6999999999999993</v>
      </c>
      <c r="P8" s="76">
        <v>68</v>
      </c>
      <c r="Q8" s="76" t="s">
        <v>331</v>
      </c>
      <c r="R8" s="70">
        <v>10.1</v>
      </c>
      <c r="S8" s="76">
        <v>68</v>
      </c>
      <c r="T8" s="76" t="s">
        <v>331</v>
      </c>
      <c r="U8" s="78">
        <v>120</v>
      </c>
      <c r="V8" s="76">
        <v>0</v>
      </c>
      <c r="W8" s="76" t="s">
        <v>342</v>
      </c>
      <c r="X8" s="70">
        <v>26</v>
      </c>
      <c r="Y8" s="76">
        <v>62</v>
      </c>
      <c r="Z8" s="76" t="s">
        <v>331</v>
      </c>
      <c r="AA8" s="70" t="s">
        <v>350</v>
      </c>
      <c r="AB8" s="67">
        <v>50</v>
      </c>
      <c r="AC8" s="94" t="s">
        <v>342</v>
      </c>
      <c r="AD8" s="95">
        <v>63.6</v>
      </c>
      <c r="AE8" s="94">
        <v>0</v>
      </c>
      <c r="AF8" s="94"/>
      <c r="AG8" s="95">
        <v>63.6</v>
      </c>
      <c r="AH8" s="94" t="s">
        <v>331</v>
      </c>
    </row>
    <row r="9" spans="1:34" s="39" customFormat="1" x14ac:dyDescent="0.2">
      <c r="A9" s="70" t="s">
        <v>335</v>
      </c>
      <c r="B9" s="71"/>
      <c r="C9" s="70">
        <v>1</v>
      </c>
      <c r="D9" s="74" t="s">
        <v>351</v>
      </c>
      <c r="E9" s="91" t="s">
        <v>337</v>
      </c>
      <c r="F9" s="79"/>
      <c r="G9" s="70">
        <v>167</v>
      </c>
      <c r="H9" s="70">
        <v>54</v>
      </c>
      <c r="I9" s="132">
        <v>19.362472659471475</v>
      </c>
      <c r="J9" s="76">
        <v>100</v>
      </c>
      <c r="K9" s="76" t="s">
        <v>329</v>
      </c>
      <c r="L9" s="70">
        <v>3293</v>
      </c>
      <c r="M9" s="76">
        <v>100</v>
      </c>
      <c r="N9" s="76" t="s">
        <v>332</v>
      </c>
      <c r="O9" s="77">
        <v>10.9</v>
      </c>
      <c r="P9" s="76">
        <v>40</v>
      </c>
      <c r="Q9" s="76" t="s">
        <v>342</v>
      </c>
      <c r="R9" s="70">
        <v>7.3</v>
      </c>
      <c r="S9" s="76">
        <v>64</v>
      </c>
      <c r="T9" s="76" t="s">
        <v>331</v>
      </c>
      <c r="U9" s="78">
        <v>140</v>
      </c>
      <c r="V9" s="76">
        <v>40</v>
      </c>
      <c r="W9" s="76" t="s">
        <v>342</v>
      </c>
      <c r="X9" s="70">
        <v>33</v>
      </c>
      <c r="Y9" s="69">
        <v>70</v>
      </c>
      <c r="Z9" s="76" t="s">
        <v>331</v>
      </c>
      <c r="AA9" s="70" t="s">
        <v>353</v>
      </c>
      <c r="AB9" s="67">
        <v>66</v>
      </c>
      <c r="AC9" s="94" t="s">
        <v>331</v>
      </c>
      <c r="AD9" s="95">
        <v>68.599999999999994</v>
      </c>
      <c r="AE9" s="94">
        <v>0</v>
      </c>
      <c r="AF9" s="94"/>
      <c r="AG9" s="95">
        <v>68.599999999999994</v>
      </c>
      <c r="AH9" s="94" t="s">
        <v>331</v>
      </c>
    </row>
    <row r="10" spans="1:34" s="39" customFormat="1" x14ac:dyDescent="0.2">
      <c r="A10" s="70" t="s">
        <v>335</v>
      </c>
      <c r="B10" s="71"/>
      <c r="C10" s="70">
        <v>1</v>
      </c>
      <c r="D10" s="74" t="s">
        <v>354</v>
      </c>
      <c r="E10" s="91" t="s">
        <v>337</v>
      </c>
      <c r="F10" s="79"/>
      <c r="G10" s="70">
        <v>163</v>
      </c>
      <c r="H10" s="70">
        <v>51</v>
      </c>
      <c r="I10" s="132">
        <v>19.195302796492154</v>
      </c>
      <c r="J10" s="76">
        <v>100</v>
      </c>
      <c r="K10" s="76" t="s">
        <v>329</v>
      </c>
      <c r="L10" s="70">
        <v>2805</v>
      </c>
      <c r="M10" s="76">
        <v>80</v>
      </c>
      <c r="N10" s="76" t="s">
        <v>330</v>
      </c>
      <c r="O10" s="77">
        <v>8.8000000000000007</v>
      </c>
      <c r="P10" s="76">
        <v>78</v>
      </c>
      <c r="Q10" s="76" t="s">
        <v>331</v>
      </c>
      <c r="R10" s="70">
        <v>11.9</v>
      </c>
      <c r="S10" s="76">
        <v>70</v>
      </c>
      <c r="T10" s="76" t="s">
        <v>331</v>
      </c>
      <c r="U10" s="78">
        <v>170</v>
      </c>
      <c r="V10" s="76">
        <v>74</v>
      </c>
      <c r="W10" s="76" t="s">
        <v>331</v>
      </c>
      <c r="X10" s="70">
        <v>34</v>
      </c>
      <c r="Y10" s="69">
        <v>70</v>
      </c>
      <c r="Z10" s="76" t="s">
        <v>331</v>
      </c>
      <c r="AA10" s="70" t="s">
        <v>356</v>
      </c>
      <c r="AB10" s="67">
        <v>90</v>
      </c>
      <c r="AC10" s="94" t="s">
        <v>332</v>
      </c>
      <c r="AD10" s="95">
        <v>82</v>
      </c>
      <c r="AE10" s="94">
        <v>0</v>
      </c>
      <c r="AF10" s="94"/>
      <c r="AG10" s="95">
        <v>82</v>
      </c>
      <c r="AH10" s="94" t="s">
        <v>330</v>
      </c>
    </row>
    <row r="11" spans="1:34" s="39" customFormat="1" x14ac:dyDescent="0.2">
      <c r="A11" s="70" t="s">
        <v>335</v>
      </c>
      <c r="B11" s="71"/>
      <c r="C11" s="70">
        <v>1</v>
      </c>
      <c r="D11" s="74" t="s">
        <v>357</v>
      </c>
      <c r="E11" s="91" t="s">
        <v>337</v>
      </c>
      <c r="F11" s="79"/>
      <c r="G11" s="70">
        <v>163</v>
      </c>
      <c r="H11" s="70">
        <v>45</v>
      </c>
      <c r="I11" s="132">
        <v>16.937031879257784</v>
      </c>
      <c r="J11" s="76">
        <v>100</v>
      </c>
      <c r="K11" s="76" t="s">
        <v>329</v>
      </c>
      <c r="L11" s="70">
        <v>3116</v>
      </c>
      <c r="M11" s="76">
        <v>95</v>
      </c>
      <c r="N11" s="76" t="s">
        <v>332</v>
      </c>
      <c r="O11" s="77">
        <v>10.1</v>
      </c>
      <c r="P11" s="76">
        <v>64</v>
      </c>
      <c r="Q11" s="76" t="s">
        <v>331</v>
      </c>
      <c r="R11" s="70">
        <v>8.3000000000000007</v>
      </c>
      <c r="S11" s="76">
        <v>66</v>
      </c>
      <c r="T11" s="76" t="s">
        <v>331</v>
      </c>
      <c r="U11" s="78">
        <v>130</v>
      </c>
      <c r="V11" s="76">
        <v>20</v>
      </c>
      <c r="W11" s="76" t="s">
        <v>342</v>
      </c>
      <c r="X11" s="70">
        <v>27</v>
      </c>
      <c r="Y11" s="76">
        <v>64</v>
      </c>
      <c r="Z11" s="76" t="s">
        <v>331</v>
      </c>
      <c r="AA11" s="70" t="s">
        <v>359</v>
      </c>
      <c r="AB11" s="67">
        <v>20</v>
      </c>
      <c r="AC11" s="94" t="s">
        <v>342</v>
      </c>
      <c r="AD11" s="95">
        <v>61.05</v>
      </c>
      <c r="AE11" s="94">
        <v>0</v>
      </c>
      <c r="AF11" s="94"/>
      <c r="AG11" s="95">
        <v>61.05</v>
      </c>
      <c r="AH11" s="94" t="s">
        <v>331</v>
      </c>
    </row>
    <row r="12" spans="1:34" s="39" customFormat="1" x14ac:dyDescent="0.2">
      <c r="A12" s="70" t="s">
        <v>335</v>
      </c>
      <c r="B12" s="71"/>
      <c r="C12" s="70">
        <v>1</v>
      </c>
      <c r="D12" s="74" t="s">
        <v>360</v>
      </c>
      <c r="E12" s="91" t="s">
        <v>337</v>
      </c>
      <c r="F12" s="79"/>
      <c r="G12" s="70">
        <v>173</v>
      </c>
      <c r="H12" s="70">
        <v>59</v>
      </c>
      <c r="I12" s="132">
        <v>19.713321527615356</v>
      </c>
      <c r="J12" s="76">
        <v>100</v>
      </c>
      <c r="K12" s="76" t="s">
        <v>329</v>
      </c>
      <c r="L12" s="70">
        <v>2957</v>
      </c>
      <c r="M12" s="76">
        <v>85</v>
      </c>
      <c r="N12" s="76" t="s">
        <v>330</v>
      </c>
      <c r="O12" s="77">
        <v>8.6999999999999993</v>
      </c>
      <c r="P12" s="76">
        <v>78</v>
      </c>
      <c r="Q12" s="76" t="s">
        <v>331</v>
      </c>
      <c r="R12" s="70">
        <v>18.100000000000001</v>
      </c>
      <c r="S12" s="76">
        <v>80</v>
      </c>
      <c r="T12" s="76" t="s">
        <v>330</v>
      </c>
      <c r="U12" s="78">
        <v>170</v>
      </c>
      <c r="V12" s="76">
        <v>74</v>
      </c>
      <c r="W12" s="76" t="s">
        <v>331</v>
      </c>
      <c r="X12" s="70">
        <v>35</v>
      </c>
      <c r="Y12" s="76">
        <v>72</v>
      </c>
      <c r="Z12" s="76" t="s">
        <v>331</v>
      </c>
      <c r="AA12" s="70" t="s">
        <v>362</v>
      </c>
      <c r="AB12" s="67">
        <v>68</v>
      </c>
      <c r="AC12" s="94" t="s">
        <v>331</v>
      </c>
      <c r="AD12" s="95">
        <v>79.55</v>
      </c>
      <c r="AE12" s="94">
        <v>0</v>
      </c>
      <c r="AF12" s="94"/>
      <c r="AG12" s="95">
        <v>79.55</v>
      </c>
      <c r="AH12" s="94" t="s">
        <v>331</v>
      </c>
    </row>
    <row r="13" spans="1:34" s="39" customFormat="1" x14ac:dyDescent="0.2">
      <c r="A13" s="70" t="s">
        <v>335</v>
      </c>
      <c r="B13" s="71"/>
      <c r="C13" s="70">
        <v>1</v>
      </c>
      <c r="D13" s="74" t="s">
        <v>363</v>
      </c>
      <c r="E13" s="91" t="s">
        <v>337</v>
      </c>
      <c r="F13" s="79"/>
      <c r="G13" s="70">
        <v>170</v>
      </c>
      <c r="H13" s="70">
        <v>78</v>
      </c>
      <c r="I13" s="132">
        <v>26.989619377162629</v>
      </c>
      <c r="J13" s="76">
        <v>60</v>
      </c>
      <c r="K13" s="76" t="s">
        <v>364</v>
      </c>
      <c r="L13" s="70">
        <v>4382</v>
      </c>
      <c r="M13" s="76">
        <v>100</v>
      </c>
      <c r="N13" s="76" t="s">
        <v>332</v>
      </c>
      <c r="O13" s="77">
        <v>10</v>
      </c>
      <c r="P13" s="76">
        <v>66</v>
      </c>
      <c r="Q13" s="76" t="s">
        <v>331</v>
      </c>
      <c r="R13" s="70">
        <v>14.7</v>
      </c>
      <c r="S13" s="76">
        <v>74</v>
      </c>
      <c r="T13" s="76" t="s">
        <v>331</v>
      </c>
      <c r="U13" s="78">
        <v>150</v>
      </c>
      <c r="V13" s="76">
        <v>60</v>
      </c>
      <c r="W13" s="76" t="s">
        <v>331</v>
      </c>
      <c r="X13" s="70">
        <v>35</v>
      </c>
      <c r="Y13" s="69">
        <v>72</v>
      </c>
      <c r="Z13" s="76" t="s">
        <v>331</v>
      </c>
      <c r="AA13" s="70" t="s">
        <v>366</v>
      </c>
      <c r="AB13" s="67">
        <v>20</v>
      </c>
      <c r="AC13" s="94" t="s">
        <v>342</v>
      </c>
      <c r="AD13" s="95">
        <v>61.800000000000004</v>
      </c>
      <c r="AE13" s="94">
        <v>0</v>
      </c>
      <c r="AF13" s="94"/>
      <c r="AG13" s="95">
        <v>61.8</v>
      </c>
      <c r="AH13" s="94" t="s">
        <v>331</v>
      </c>
    </row>
    <row r="14" spans="1:34" s="39" customFormat="1" x14ac:dyDescent="0.2">
      <c r="A14" s="70" t="s">
        <v>335</v>
      </c>
      <c r="B14" s="71"/>
      <c r="C14" s="70">
        <v>1</v>
      </c>
      <c r="D14" s="74" t="s">
        <v>367</v>
      </c>
      <c r="E14" s="91" t="s">
        <v>337</v>
      </c>
      <c r="F14" s="79"/>
      <c r="G14" s="70">
        <v>166</v>
      </c>
      <c r="H14" s="70">
        <v>52</v>
      </c>
      <c r="I14" s="132">
        <v>18.870663376397157</v>
      </c>
      <c r="J14" s="76">
        <v>100</v>
      </c>
      <c r="K14" s="76" t="s">
        <v>329</v>
      </c>
      <c r="L14" s="70">
        <v>3002</v>
      </c>
      <c r="M14" s="76">
        <v>85</v>
      </c>
      <c r="N14" s="76" t="s">
        <v>330</v>
      </c>
      <c r="O14" s="77">
        <v>10.199999999999999</v>
      </c>
      <c r="P14" s="76">
        <v>64</v>
      </c>
      <c r="Q14" s="76" t="s">
        <v>331</v>
      </c>
      <c r="R14" s="70">
        <v>6.6</v>
      </c>
      <c r="S14" s="76">
        <v>62</v>
      </c>
      <c r="T14" s="76" t="s">
        <v>331</v>
      </c>
      <c r="U14" s="78">
        <v>153</v>
      </c>
      <c r="V14" s="76">
        <v>62</v>
      </c>
      <c r="W14" s="76" t="s">
        <v>331</v>
      </c>
      <c r="X14" s="70">
        <v>35</v>
      </c>
      <c r="Y14" s="76">
        <v>72</v>
      </c>
      <c r="Z14" s="76" t="s">
        <v>331</v>
      </c>
      <c r="AA14" s="70" t="s">
        <v>368</v>
      </c>
      <c r="AB14" s="67">
        <v>10</v>
      </c>
      <c r="AC14" s="94" t="s">
        <v>342</v>
      </c>
      <c r="AD14" s="95">
        <v>62.15</v>
      </c>
      <c r="AE14" s="94">
        <v>0</v>
      </c>
      <c r="AF14" s="94"/>
      <c r="AG14" s="95">
        <v>62.15</v>
      </c>
      <c r="AH14" s="94" t="s">
        <v>331</v>
      </c>
    </row>
    <row r="15" spans="1:34" s="39" customFormat="1" x14ac:dyDescent="0.2">
      <c r="A15" s="70" t="s">
        <v>335</v>
      </c>
      <c r="B15" s="71"/>
      <c r="C15" s="70">
        <v>1</v>
      </c>
      <c r="D15" s="74" t="s">
        <v>369</v>
      </c>
      <c r="E15" s="91" t="s">
        <v>337</v>
      </c>
      <c r="F15" s="79"/>
      <c r="G15" s="70">
        <v>172</v>
      </c>
      <c r="H15" s="70">
        <v>54</v>
      </c>
      <c r="I15" s="132">
        <v>18.253109789075175</v>
      </c>
      <c r="J15" s="76">
        <v>100</v>
      </c>
      <c r="K15" s="76" t="s">
        <v>329</v>
      </c>
      <c r="L15" s="70">
        <v>3460</v>
      </c>
      <c r="M15" s="76">
        <v>100</v>
      </c>
      <c r="N15" s="76" t="s">
        <v>332</v>
      </c>
      <c r="O15" s="77">
        <v>9.6999999999999993</v>
      </c>
      <c r="P15" s="76">
        <v>68</v>
      </c>
      <c r="Q15" s="76" t="s">
        <v>331</v>
      </c>
      <c r="R15" s="70">
        <v>15.3</v>
      </c>
      <c r="S15" s="76">
        <v>76</v>
      </c>
      <c r="T15" s="76" t="s">
        <v>331</v>
      </c>
      <c r="U15" s="78">
        <v>170</v>
      </c>
      <c r="V15" s="76">
        <v>74</v>
      </c>
      <c r="W15" s="76" t="s">
        <v>331</v>
      </c>
      <c r="X15" s="70">
        <v>35</v>
      </c>
      <c r="Y15" s="76">
        <v>72</v>
      </c>
      <c r="Z15" s="76" t="s">
        <v>331</v>
      </c>
      <c r="AA15" s="70" t="s">
        <v>371</v>
      </c>
      <c r="AB15" s="67">
        <v>62</v>
      </c>
      <c r="AC15" s="94" t="s">
        <v>331</v>
      </c>
      <c r="AD15" s="95">
        <v>78.2</v>
      </c>
      <c r="AE15" s="94">
        <v>0</v>
      </c>
      <c r="AF15" s="94"/>
      <c r="AG15" s="95">
        <v>78.2</v>
      </c>
      <c r="AH15" s="94" t="s">
        <v>331</v>
      </c>
    </row>
    <row r="16" spans="1:34" s="39" customFormat="1" x14ac:dyDescent="0.2">
      <c r="A16" s="70" t="s">
        <v>335</v>
      </c>
      <c r="B16" s="71"/>
      <c r="C16" s="70">
        <v>1</v>
      </c>
      <c r="D16" s="74" t="s">
        <v>372</v>
      </c>
      <c r="E16" s="91" t="s">
        <v>337</v>
      </c>
      <c r="F16" s="79"/>
      <c r="G16" s="70">
        <v>172</v>
      </c>
      <c r="H16" s="70">
        <v>52</v>
      </c>
      <c r="I16" s="132">
        <v>17.577068685776094</v>
      </c>
      <c r="J16" s="76">
        <v>100</v>
      </c>
      <c r="K16" s="76" t="s">
        <v>329</v>
      </c>
      <c r="L16" s="70">
        <v>3671</v>
      </c>
      <c r="M16" s="76">
        <v>100</v>
      </c>
      <c r="N16" s="76" t="s">
        <v>332</v>
      </c>
      <c r="O16" s="77">
        <v>8.3000000000000007</v>
      </c>
      <c r="P16" s="76">
        <v>85</v>
      </c>
      <c r="Q16" s="76" t="s">
        <v>330</v>
      </c>
      <c r="R16" s="70">
        <v>20.5</v>
      </c>
      <c r="S16" s="76">
        <v>85</v>
      </c>
      <c r="T16" s="76" t="s">
        <v>330</v>
      </c>
      <c r="U16" s="78">
        <v>170</v>
      </c>
      <c r="V16" s="76">
        <v>74</v>
      </c>
      <c r="W16" s="76" t="s">
        <v>331</v>
      </c>
      <c r="X16" s="70">
        <v>25</v>
      </c>
      <c r="Y16" s="76">
        <v>62</v>
      </c>
      <c r="Z16" s="76" t="s">
        <v>331</v>
      </c>
      <c r="AA16" s="70" t="s">
        <v>374</v>
      </c>
      <c r="AB16" s="67">
        <v>80</v>
      </c>
      <c r="AC16" s="94" t="s">
        <v>330</v>
      </c>
      <c r="AD16" s="95">
        <v>85.100000000000009</v>
      </c>
      <c r="AE16" s="94">
        <v>0</v>
      </c>
      <c r="AF16" s="94"/>
      <c r="AG16" s="95">
        <v>85.1</v>
      </c>
      <c r="AH16" s="94" t="s">
        <v>330</v>
      </c>
    </row>
    <row r="17" spans="1:34" s="170" customFormat="1" x14ac:dyDescent="0.2">
      <c r="A17" s="158" t="s">
        <v>335</v>
      </c>
      <c r="B17" s="159"/>
      <c r="C17" s="158">
        <v>1</v>
      </c>
      <c r="D17" s="160" t="s">
        <v>375</v>
      </c>
      <c r="E17" s="161" t="s">
        <v>337</v>
      </c>
      <c r="F17" s="162"/>
      <c r="G17" s="158">
        <v>165</v>
      </c>
      <c r="H17" s="158">
        <v>66</v>
      </c>
      <c r="I17" s="163">
        <v>24.242424242424242</v>
      </c>
      <c r="J17" s="164">
        <v>80</v>
      </c>
      <c r="K17" s="164" t="s">
        <v>341</v>
      </c>
      <c r="L17" s="158">
        <v>3610</v>
      </c>
      <c r="M17" s="164">
        <v>100</v>
      </c>
      <c r="N17" s="164" t="s">
        <v>332</v>
      </c>
      <c r="O17" s="165">
        <v>10.6</v>
      </c>
      <c r="P17" s="164">
        <v>60</v>
      </c>
      <c r="Q17" s="164" t="s">
        <v>331</v>
      </c>
      <c r="R17" s="158">
        <v>14.1</v>
      </c>
      <c r="S17" s="164">
        <v>74</v>
      </c>
      <c r="T17" s="164" t="s">
        <v>331</v>
      </c>
      <c r="U17" s="166">
        <v>140</v>
      </c>
      <c r="V17" s="164">
        <v>40</v>
      </c>
      <c r="W17" s="164" t="s">
        <v>342</v>
      </c>
      <c r="X17" s="158">
        <v>29</v>
      </c>
      <c r="Y17" s="164">
        <v>66</v>
      </c>
      <c r="Z17" s="164" t="s">
        <v>331</v>
      </c>
      <c r="AA17" s="158"/>
      <c r="AB17" s="167"/>
      <c r="AC17" s="168"/>
      <c r="AD17" s="169">
        <v>57</v>
      </c>
      <c r="AE17" s="168">
        <v>0</v>
      </c>
      <c r="AF17" s="168"/>
      <c r="AG17" s="169">
        <v>57</v>
      </c>
      <c r="AH17" s="168" t="s">
        <v>342</v>
      </c>
    </row>
    <row r="18" spans="1:34" s="39" customFormat="1" x14ac:dyDescent="0.2">
      <c r="A18" s="70" t="s">
        <v>335</v>
      </c>
      <c r="B18" s="71"/>
      <c r="C18" s="70">
        <v>1</v>
      </c>
      <c r="D18" s="74" t="s">
        <v>376</v>
      </c>
      <c r="E18" s="91" t="s">
        <v>337</v>
      </c>
      <c r="F18" s="79"/>
      <c r="G18" s="70">
        <v>166</v>
      </c>
      <c r="H18" s="70">
        <v>56</v>
      </c>
      <c r="I18" s="132">
        <v>20.322252866889244</v>
      </c>
      <c r="J18" s="76">
        <v>100</v>
      </c>
      <c r="K18" s="76" t="s">
        <v>329</v>
      </c>
      <c r="L18" s="70">
        <v>3182</v>
      </c>
      <c r="M18" s="76">
        <v>100</v>
      </c>
      <c r="N18" s="76" t="s">
        <v>332</v>
      </c>
      <c r="O18" s="77">
        <v>9.4</v>
      </c>
      <c r="P18" s="76">
        <v>72</v>
      </c>
      <c r="Q18" s="76" t="s">
        <v>331</v>
      </c>
      <c r="R18" s="70">
        <v>19.5</v>
      </c>
      <c r="S18" s="76">
        <v>85</v>
      </c>
      <c r="T18" s="76" t="s">
        <v>330</v>
      </c>
      <c r="U18" s="78">
        <v>150</v>
      </c>
      <c r="V18" s="76">
        <v>60</v>
      </c>
      <c r="W18" s="76" t="s">
        <v>331</v>
      </c>
      <c r="X18" s="70">
        <v>29</v>
      </c>
      <c r="Y18" s="76">
        <v>66</v>
      </c>
      <c r="Z18" s="76" t="s">
        <v>331</v>
      </c>
      <c r="AA18" s="70" t="s">
        <v>378</v>
      </c>
      <c r="AB18" s="67">
        <v>70</v>
      </c>
      <c r="AC18" s="94" t="s">
        <v>331</v>
      </c>
      <c r="AD18" s="95">
        <v>79.5</v>
      </c>
      <c r="AE18" s="94">
        <v>0</v>
      </c>
      <c r="AF18" s="94"/>
      <c r="AG18" s="95">
        <v>79.5</v>
      </c>
      <c r="AH18" s="94" t="s">
        <v>331</v>
      </c>
    </row>
    <row r="19" spans="1:34" s="39" customFormat="1" x14ac:dyDescent="0.2">
      <c r="A19" s="70" t="s">
        <v>335</v>
      </c>
      <c r="B19" s="71"/>
      <c r="C19" s="70">
        <v>1</v>
      </c>
      <c r="D19" s="74" t="s">
        <v>379</v>
      </c>
      <c r="E19" s="91" t="s">
        <v>337</v>
      </c>
      <c r="F19" s="79"/>
      <c r="G19" s="70">
        <v>168</v>
      </c>
      <c r="H19" s="70">
        <v>70</v>
      </c>
      <c r="I19" s="132">
        <v>24.801587301587301</v>
      </c>
      <c r="J19" s="76">
        <v>80</v>
      </c>
      <c r="K19" s="76" t="s">
        <v>341</v>
      </c>
      <c r="L19" s="70">
        <v>2841</v>
      </c>
      <c r="M19" s="76">
        <v>80</v>
      </c>
      <c r="N19" s="76" t="s">
        <v>330</v>
      </c>
      <c r="O19" s="77">
        <v>9.8000000000000007</v>
      </c>
      <c r="P19" s="76">
        <v>68</v>
      </c>
      <c r="Q19" s="76" t="s">
        <v>331</v>
      </c>
      <c r="R19" s="70">
        <v>18.5</v>
      </c>
      <c r="S19" s="76">
        <v>80</v>
      </c>
      <c r="T19" s="76" t="s">
        <v>330</v>
      </c>
      <c r="U19" s="78">
        <v>155</v>
      </c>
      <c r="V19" s="76">
        <v>64</v>
      </c>
      <c r="W19" s="76" t="s">
        <v>331</v>
      </c>
      <c r="X19" s="70">
        <v>20</v>
      </c>
      <c r="Y19" s="76">
        <v>40</v>
      </c>
      <c r="Z19" s="76" t="s">
        <v>342</v>
      </c>
      <c r="AA19" s="70" t="s">
        <v>380</v>
      </c>
      <c r="AB19" s="67">
        <v>30</v>
      </c>
      <c r="AC19" s="94" t="s">
        <v>342</v>
      </c>
      <c r="AD19" s="95">
        <v>62</v>
      </c>
      <c r="AE19" s="94">
        <v>0</v>
      </c>
      <c r="AF19" s="94"/>
      <c r="AG19" s="95">
        <v>62</v>
      </c>
      <c r="AH19" s="94" t="s">
        <v>331</v>
      </c>
    </row>
    <row r="20" spans="1:34" s="39" customFormat="1" x14ac:dyDescent="0.2">
      <c r="A20" s="70" t="s">
        <v>335</v>
      </c>
      <c r="B20" s="71"/>
      <c r="C20" s="70">
        <v>1</v>
      </c>
      <c r="D20" s="74" t="s">
        <v>381</v>
      </c>
      <c r="E20" s="91" t="s">
        <v>337</v>
      </c>
      <c r="F20" s="79"/>
      <c r="G20" s="70">
        <v>164</v>
      </c>
      <c r="H20" s="70">
        <v>84</v>
      </c>
      <c r="I20" s="132">
        <v>31.231409875074359</v>
      </c>
      <c r="J20" s="76">
        <v>60</v>
      </c>
      <c r="K20" s="76" t="s">
        <v>364</v>
      </c>
      <c r="L20" s="70">
        <v>4155</v>
      </c>
      <c r="M20" s="76">
        <v>100</v>
      </c>
      <c r="N20" s="76" t="s">
        <v>332</v>
      </c>
      <c r="O20" s="77">
        <v>10</v>
      </c>
      <c r="P20" s="76">
        <v>66</v>
      </c>
      <c r="Q20" s="76" t="s">
        <v>331</v>
      </c>
      <c r="R20" s="70">
        <v>16.7</v>
      </c>
      <c r="S20" s="76">
        <v>78</v>
      </c>
      <c r="T20" s="76" t="s">
        <v>331</v>
      </c>
      <c r="U20" s="78">
        <v>150</v>
      </c>
      <c r="V20" s="76">
        <v>60</v>
      </c>
      <c r="W20" s="76" t="s">
        <v>331</v>
      </c>
      <c r="X20" s="70">
        <v>30</v>
      </c>
      <c r="Y20" s="76">
        <v>66</v>
      </c>
      <c r="Z20" s="76" t="s">
        <v>331</v>
      </c>
      <c r="AA20" s="70" t="s">
        <v>383</v>
      </c>
      <c r="AB20" s="67">
        <v>30</v>
      </c>
      <c r="AC20" s="94" t="s">
        <v>342</v>
      </c>
      <c r="AD20" s="95">
        <v>63.6</v>
      </c>
      <c r="AE20" s="94">
        <v>0</v>
      </c>
      <c r="AF20" s="94"/>
      <c r="AG20" s="95">
        <v>63.6</v>
      </c>
      <c r="AH20" s="94" t="s">
        <v>331</v>
      </c>
    </row>
    <row r="21" spans="1:34" s="39" customFormat="1" x14ac:dyDescent="0.2">
      <c r="A21" s="70" t="s">
        <v>335</v>
      </c>
      <c r="B21" s="71"/>
      <c r="C21" s="70">
        <v>1</v>
      </c>
      <c r="D21" s="74" t="s">
        <v>384</v>
      </c>
      <c r="E21" s="91" t="s">
        <v>337</v>
      </c>
      <c r="F21" s="79"/>
      <c r="G21" s="70">
        <v>174</v>
      </c>
      <c r="H21" s="70">
        <v>55</v>
      </c>
      <c r="I21" s="132">
        <v>18.166204254194742</v>
      </c>
      <c r="J21" s="76">
        <v>100</v>
      </c>
      <c r="K21" s="76" t="s">
        <v>329</v>
      </c>
      <c r="L21" s="70">
        <v>2947</v>
      </c>
      <c r="M21" s="76">
        <v>85</v>
      </c>
      <c r="N21" s="76" t="s">
        <v>330</v>
      </c>
      <c r="O21" s="77">
        <v>9.3000000000000007</v>
      </c>
      <c r="P21" s="76">
        <v>72</v>
      </c>
      <c r="Q21" s="76" t="s">
        <v>331</v>
      </c>
      <c r="R21" s="70">
        <v>12.5</v>
      </c>
      <c r="S21" s="76">
        <v>72</v>
      </c>
      <c r="T21" s="76" t="s">
        <v>331</v>
      </c>
      <c r="U21" s="78">
        <v>160</v>
      </c>
      <c r="V21" s="76">
        <v>68</v>
      </c>
      <c r="W21" s="76" t="s">
        <v>331</v>
      </c>
      <c r="X21" s="70">
        <v>48</v>
      </c>
      <c r="Y21" s="76">
        <v>85</v>
      </c>
      <c r="Z21" s="76" t="s">
        <v>330</v>
      </c>
      <c r="AA21" s="70" t="s">
        <v>386</v>
      </c>
      <c r="AB21" s="67">
        <v>66</v>
      </c>
      <c r="AC21" s="94" t="s">
        <v>331</v>
      </c>
      <c r="AD21" s="95">
        <v>77.850000000000009</v>
      </c>
      <c r="AE21" s="94">
        <v>0</v>
      </c>
      <c r="AF21" s="94"/>
      <c r="AG21" s="95">
        <v>77.849999999999994</v>
      </c>
      <c r="AH21" s="94" t="s">
        <v>331</v>
      </c>
    </row>
    <row r="22" spans="1:34" s="39" customFormat="1" x14ac:dyDescent="0.2">
      <c r="A22" s="70" t="s">
        <v>335</v>
      </c>
      <c r="B22" s="71"/>
      <c r="C22" s="70">
        <v>1</v>
      </c>
      <c r="D22" s="74" t="s">
        <v>387</v>
      </c>
      <c r="E22" s="91" t="s">
        <v>337</v>
      </c>
      <c r="F22" s="79"/>
      <c r="G22" s="70">
        <v>164</v>
      </c>
      <c r="H22" s="70">
        <v>76</v>
      </c>
      <c r="I22" s="132">
        <v>28.25698988697204</v>
      </c>
      <c r="J22" s="76">
        <v>60</v>
      </c>
      <c r="K22" s="76" t="s">
        <v>364</v>
      </c>
      <c r="L22" s="70">
        <v>2864</v>
      </c>
      <c r="M22" s="76">
        <v>80</v>
      </c>
      <c r="N22" s="76" t="s">
        <v>330</v>
      </c>
      <c r="O22" s="77">
        <v>9.5</v>
      </c>
      <c r="P22" s="76">
        <v>70</v>
      </c>
      <c r="Q22" s="76" t="s">
        <v>331</v>
      </c>
      <c r="R22" s="70">
        <v>14.1</v>
      </c>
      <c r="S22" s="76">
        <v>74</v>
      </c>
      <c r="T22" s="76" t="s">
        <v>331</v>
      </c>
      <c r="U22" s="78">
        <v>140</v>
      </c>
      <c r="V22" s="76">
        <v>40</v>
      </c>
      <c r="W22" s="76" t="s">
        <v>342</v>
      </c>
      <c r="X22" s="70">
        <v>35</v>
      </c>
      <c r="Y22" s="69">
        <v>72</v>
      </c>
      <c r="Z22" s="76" t="s">
        <v>331</v>
      </c>
      <c r="AA22" s="70" t="s">
        <v>389</v>
      </c>
      <c r="AB22" s="67">
        <v>68</v>
      </c>
      <c r="AC22" s="94" t="s">
        <v>331</v>
      </c>
      <c r="AD22" s="95">
        <v>67.2</v>
      </c>
      <c r="AE22" s="94">
        <v>0</v>
      </c>
      <c r="AF22" s="94"/>
      <c r="AG22" s="95">
        <v>67.2</v>
      </c>
      <c r="AH22" s="94" t="s">
        <v>331</v>
      </c>
    </row>
    <row r="23" spans="1:34" s="39" customFormat="1" x14ac:dyDescent="0.2">
      <c r="A23" s="70" t="s">
        <v>335</v>
      </c>
      <c r="B23" s="71"/>
      <c r="C23" s="70">
        <v>1</v>
      </c>
      <c r="D23" s="74" t="s">
        <v>390</v>
      </c>
      <c r="E23" s="91" t="s">
        <v>337</v>
      </c>
      <c r="F23" s="79"/>
      <c r="G23" s="70">
        <v>170</v>
      </c>
      <c r="H23" s="70">
        <v>62</v>
      </c>
      <c r="I23" s="132">
        <v>21.453287197231834</v>
      </c>
      <c r="J23" s="76">
        <v>100</v>
      </c>
      <c r="K23" s="76" t="s">
        <v>329</v>
      </c>
      <c r="L23" s="70">
        <v>3316</v>
      </c>
      <c r="M23" s="76">
        <v>100</v>
      </c>
      <c r="N23" s="76" t="s">
        <v>332</v>
      </c>
      <c r="O23" s="77">
        <v>10.4</v>
      </c>
      <c r="P23" s="76">
        <v>62</v>
      </c>
      <c r="Q23" s="76" t="s">
        <v>331</v>
      </c>
      <c r="R23" s="70">
        <v>18.5</v>
      </c>
      <c r="S23" s="76">
        <v>80</v>
      </c>
      <c r="T23" s="76" t="s">
        <v>330</v>
      </c>
      <c r="U23" s="78">
        <v>130</v>
      </c>
      <c r="V23" s="76">
        <v>20</v>
      </c>
      <c r="W23" s="76" t="s">
        <v>342</v>
      </c>
      <c r="X23" s="70">
        <v>35</v>
      </c>
      <c r="Y23" s="76">
        <v>72</v>
      </c>
      <c r="Z23" s="76" t="s">
        <v>331</v>
      </c>
      <c r="AA23" s="70" t="s">
        <v>392</v>
      </c>
      <c r="AB23" s="67">
        <v>30</v>
      </c>
      <c r="AC23" s="94" t="s">
        <v>342</v>
      </c>
      <c r="AD23" s="95">
        <v>65.599999999999994</v>
      </c>
      <c r="AE23" s="94">
        <v>0</v>
      </c>
      <c r="AF23" s="94"/>
      <c r="AG23" s="95">
        <v>65.599999999999994</v>
      </c>
      <c r="AH23" s="94" t="s">
        <v>331</v>
      </c>
    </row>
    <row r="24" spans="1:34" s="39" customFormat="1" x14ac:dyDescent="0.2">
      <c r="A24" s="70" t="s">
        <v>335</v>
      </c>
      <c r="B24" s="71"/>
      <c r="C24" s="70">
        <v>1</v>
      </c>
      <c r="D24" s="74" t="s">
        <v>393</v>
      </c>
      <c r="E24" s="91" t="s">
        <v>337</v>
      </c>
      <c r="F24" s="79"/>
      <c r="G24" s="70">
        <v>162</v>
      </c>
      <c r="H24" s="70">
        <v>38</v>
      </c>
      <c r="I24" s="132">
        <v>14.479500076207895</v>
      </c>
      <c r="J24" s="76">
        <v>80</v>
      </c>
      <c r="K24" s="76" t="s">
        <v>394</v>
      </c>
      <c r="L24" s="70">
        <v>2983</v>
      </c>
      <c r="M24" s="76">
        <v>85</v>
      </c>
      <c r="N24" s="76" t="s">
        <v>330</v>
      </c>
      <c r="O24" s="77">
        <v>9.6999999999999993</v>
      </c>
      <c r="P24" s="76">
        <v>68</v>
      </c>
      <c r="Q24" s="76" t="s">
        <v>331</v>
      </c>
      <c r="R24" s="70">
        <v>5.7</v>
      </c>
      <c r="S24" s="76">
        <v>62</v>
      </c>
      <c r="T24" s="76" t="s">
        <v>331</v>
      </c>
      <c r="U24" s="78">
        <v>160</v>
      </c>
      <c r="V24" s="76">
        <v>68</v>
      </c>
      <c r="W24" s="76" t="s">
        <v>331</v>
      </c>
      <c r="X24" s="70">
        <v>37</v>
      </c>
      <c r="Y24" s="76">
        <v>74</v>
      </c>
      <c r="Z24" s="76" t="s">
        <v>331</v>
      </c>
      <c r="AA24" s="70" t="s">
        <v>396</v>
      </c>
      <c r="AB24" s="67">
        <v>20</v>
      </c>
      <c r="AC24" s="94" t="s">
        <v>342</v>
      </c>
      <c r="AD24" s="95">
        <v>62.75</v>
      </c>
      <c r="AE24" s="94">
        <v>0</v>
      </c>
      <c r="AF24" s="94"/>
      <c r="AG24" s="95">
        <v>62.75</v>
      </c>
      <c r="AH24" s="94" t="s">
        <v>331</v>
      </c>
    </row>
    <row r="25" spans="1:34" s="39" customFormat="1" x14ac:dyDescent="0.2">
      <c r="A25" s="70" t="s">
        <v>335</v>
      </c>
      <c r="B25" s="71"/>
      <c r="C25" s="70">
        <v>1</v>
      </c>
      <c r="D25" s="74" t="s">
        <v>397</v>
      </c>
      <c r="E25" s="91" t="s">
        <v>337</v>
      </c>
      <c r="F25" s="79"/>
      <c r="G25" s="70">
        <v>163</v>
      </c>
      <c r="H25" s="70">
        <v>52</v>
      </c>
      <c r="I25" s="132">
        <v>19.571681282697881</v>
      </c>
      <c r="J25" s="76">
        <v>100</v>
      </c>
      <c r="K25" s="76" t="s">
        <v>329</v>
      </c>
      <c r="L25" s="70">
        <v>3086</v>
      </c>
      <c r="M25" s="76">
        <v>90</v>
      </c>
      <c r="N25" s="76" t="s">
        <v>332</v>
      </c>
      <c r="O25" s="77">
        <v>10.5</v>
      </c>
      <c r="P25" s="76">
        <v>60</v>
      </c>
      <c r="Q25" s="76" t="s">
        <v>331</v>
      </c>
      <c r="R25" s="70">
        <v>7</v>
      </c>
      <c r="S25" s="76">
        <v>64</v>
      </c>
      <c r="T25" s="76" t="s">
        <v>331</v>
      </c>
      <c r="U25" s="78">
        <v>160</v>
      </c>
      <c r="V25" s="76">
        <v>68</v>
      </c>
      <c r="W25" s="76" t="s">
        <v>331</v>
      </c>
      <c r="X25" s="70">
        <v>31</v>
      </c>
      <c r="Y25" s="70">
        <v>68</v>
      </c>
      <c r="Z25" s="76" t="s">
        <v>331</v>
      </c>
      <c r="AA25" s="70" t="s">
        <v>359</v>
      </c>
      <c r="AB25" s="67">
        <v>20</v>
      </c>
      <c r="AC25" s="94" t="s">
        <v>342</v>
      </c>
      <c r="AD25" s="95">
        <v>64.5</v>
      </c>
      <c r="AE25" s="94">
        <v>0</v>
      </c>
      <c r="AF25" s="94"/>
      <c r="AG25" s="95">
        <v>64.5</v>
      </c>
      <c r="AH25" s="94" t="s">
        <v>331</v>
      </c>
    </row>
    <row r="26" spans="1:34" s="39" customFormat="1" x14ac:dyDescent="0.2">
      <c r="A26" s="70" t="s">
        <v>335</v>
      </c>
      <c r="B26" s="71"/>
      <c r="C26" s="70">
        <v>1</v>
      </c>
      <c r="D26" s="74" t="s">
        <v>398</v>
      </c>
      <c r="E26" s="91" t="s">
        <v>337</v>
      </c>
      <c r="F26" s="79"/>
      <c r="G26" s="70">
        <v>169</v>
      </c>
      <c r="H26" s="70">
        <v>67</v>
      </c>
      <c r="I26" s="132">
        <v>23.458562375266972</v>
      </c>
      <c r="J26" s="76">
        <v>80</v>
      </c>
      <c r="K26" s="76" t="s">
        <v>341</v>
      </c>
      <c r="L26" s="70">
        <v>3947</v>
      </c>
      <c r="M26" s="76">
        <v>100</v>
      </c>
      <c r="N26" s="76" t="s">
        <v>332</v>
      </c>
      <c r="O26" s="77">
        <v>10.6</v>
      </c>
      <c r="P26" s="76">
        <v>60</v>
      </c>
      <c r="Q26" s="76" t="s">
        <v>331</v>
      </c>
      <c r="R26" s="70">
        <v>26.8</v>
      </c>
      <c r="S26" s="76">
        <v>100</v>
      </c>
      <c r="T26" s="76" t="s">
        <v>332</v>
      </c>
      <c r="U26" s="78">
        <v>150</v>
      </c>
      <c r="V26" s="76">
        <v>60</v>
      </c>
      <c r="W26" s="76" t="s">
        <v>331</v>
      </c>
      <c r="X26" s="70">
        <v>30</v>
      </c>
      <c r="Y26" s="70">
        <v>66</v>
      </c>
      <c r="Z26" s="76" t="s">
        <v>331</v>
      </c>
      <c r="AA26" s="70" t="s">
        <v>359</v>
      </c>
      <c r="AB26" s="67">
        <v>20</v>
      </c>
      <c r="AC26" s="94" t="s">
        <v>342</v>
      </c>
      <c r="AD26" s="95">
        <v>65.599999999999994</v>
      </c>
      <c r="AE26" s="94">
        <v>0</v>
      </c>
      <c r="AF26" s="94"/>
      <c r="AG26" s="95">
        <v>65.599999999999994</v>
      </c>
      <c r="AH26" s="94" t="s">
        <v>331</v>
      </c>
    </row>
    <row r="27" spans="1:34" s="39" customFormat="1" x14ac:dyDescent="0.2">
      <c r="A27" s="70" t="s">
        <v>335</v>
      </c>
      <c r="B27" s="71"/>
      <c r="C27" s="70">
        <v>1</v>
      </c>
      <c r="D27" s="74" t="s">
        <v>399</v>
      </c>
      <c r="E27" s="91" t="s">
        <v>337</v>
      </c>
      <c r="F27" s="79"/>
      <c r="G27" s="70">
        <v>160</v>
      </c>
      <c r="H27" s="70">
        <v>55</v>
      </c>
      <c r="I27" s="132">
        <v>21.484375</v>
      </c>
      <c r="J27" s="76">
        <v>100</v>
      </c>
      <c r="K27" s="76" t="s">
        <v>329</v>
      </c>
      <c r="L27" s="70">
        <v>3155</v>
      </c>
      <c r="M27" s="76">
        <v>100</v>
      </c>
      <c r="N27" s="76" t="s">
        <v>332</v>
      </c>
      <c r="O27" s="77">
        <v>10.8</v>
      </c>
      <c r="P27" s="76">
        <v>50</v>
      </c>
      <c r="Q27" s="76" t="s">
        <v>342</v>
      </c>
      <c r="R27" s="70">
        <v>18.8</v>
      </c>
      <c r="S27" s="76">
        <v>80</v>
      </c>
      <c r="T27" s="76" t="s">
        <v>330</v>
      </c>
      <c r="U27" s="78">
        <v>160</v>
      </c>
      <c r="V27" s="76">
        <v>68</v>
      </c>
      <c r="W27" s="76" t="s">
        <v>331</v>
      </c>
      <c r="X27" s="70">
        <v>33</v>
      </c>
      <c r="Y27" s="76">
        <v>70</v>
      </c>
      <c r="Z27" s="76" t="s">
        <v>331</v>
      </c>
      <c r="AA27" s="70" t="s">
        <v>400</v>
      </c>
      <c r="AB27" s="67"/>
      <c r="AC27" s="94" t="s">
        <v>342</v>
      </c>
      <c r="AD27" s="95">
        <v>61.8</v>
      </c>
      <c r="AE27" s="94">
        <v>0</v>
      </c>
      <c r="AF27" s="94"/>
      <c r="AG27" s="95">
        <v>61.8</v>
      </c>
      <c r="AH27" s="94" t="s">
        <v>331</v>
      </c>
    </row>
    <row r="28" spans="1:34" s="39" customFormat="1" x14ac:dyDescent="0.2">
      <c r="A28" s="70" t="s">
        <v>335</v>
      </c>
      <c r="B28" s="71"/>
      <c r="C28" s="70">
        <v>1</v>
      </c>
      <c r="D28" s="74" t="s">
        <v>401</v>
      </c>
      <c r="E28" s="91" t="s">
        <v>337</v>
      </c>
      <c r="F28" s="79"/>
      <c r="G28" s="70">
        <v>159</v>
      </c>
      <c r="H28" s="70">
        <v>75</v>
      </c>
      <c r="I28" s="132">
        <v>29.666548000474666</v>
      </c>
      <c r="J28" s="76">
        <v>60</v>
      </c>
      <c r="K28" s="76" t="s">
        <v>364</v>
      </c>
      <c r="L28" s="70">
        <v>3083</v>
      </c>
      <c r="M28" s="76">
        <v>90</v>
      </c>
      <c r="N28" s="76" t="s">
        <v>332</v>
      </c>
      <c r="O28" s="77">
        <v>9.5</v>
      </c>
      <c r="P28" s="76">
        <v>70</v>
      </c>
      <c r="Q28" s="76" t="s">
        <v>331</v>
      </c>
      <c r="R28" s="70">
        <v>15.2</v>
      </c>
      <c r="S28" s="76">
        <v>76</v>
      </c>
      <c r="T28" s="76" t="s">
        <v>331</v>
      </c>
      <c r="U28" s="78">
        <v>150</v>
      </c>
      <c r="V28" s="76">
        <v>60</v>
      </c>
      <c r="W28" s="76" t="s">
        <v>331</v>
      </c>
      <c r="X28" s="70">
        <v>40</v>
      </c>
      <c r="Y28" s="76">
        <v>76</v>
      </c>
      <c r="Z28" s="76" t="s">
        <v>331</v>
      </c>
      <c r="AA28" s="70" t="s">
        <v>403</v>
      </c>
      <c r="AB28" s="67">
        <v>20</v>
      </c>
      <c r="AC28" s="94" t="s">
        <v>342</v>
      </c>
      <c r="AD28" s="95">
        <v>61.7</v>
      </c>
      <c r="AE28" s="94">
        <v>0</v>
      </c>
      <c r="AF28" s="94"/>
      <c r="AG28" s="95">
        <v>61.7</v>
      </c>
      <c r="AH28" s="94" t="s">
        <v>331</v>
      </c>
    </row>
    <row r="29" spans="1:34" s="39" customFormat="1" x14ac:dyDescent="0.2">
      <c r="A29" s="70" t="s">
        <v>335</v>
      </c>
      <c r="B29" s="71"/>
      <c r="C29" s="70">
        <v>1</v>
      </c>
      <c r="D29" s="74" t="s">
        <v>404</v>
      </c>
      <c r="E29" s="91" t="s">
        <v>337</v>
      </c>
      <c r="F29" s="79"/>
      <c r="G29" s="70">
        <v>155</v>
      </c>
      <c r="H29" s="70">
        <v>51</v>
      </c>
      <c r="I29" s="132">
        <v>21.227887617065559</v>
      </c>
      <c r="J29" s="76">
        <v>100</v>
      </c>
      <c r="K29" s="76" t="s">
        <v>329</v>
      </c>
      <c r="L29" s="70">
        <v>2941</v>
      </c>
      <c r="M29" s="76">
        <v>85</v>
      </c>
      <c r="N29" s="76" t="s">
        <v>330</v>
      </c>
      <c r="O29" s="77">
        <v>10.3</v>
      </c>
      <c r="P29" s="76">
        <v>62</v>
      </c>
      <c r="Q29" s="76" t="s">
        <v>331</v>
      </c>
      <c r="R29" s="70">
        <v>16.7</v>
      </c>
      <c r="S29" s="76">
        <v>78</v>
      </c>
      <c r="T29" s="76" t="s">
        <v>331</v>
      </c>
      <c r="U29" s="78">
        <v>138</v>
      </c>
      <c r="V29" s="76">
        <v>40</v>
      </c>
      <c r="W29" s="76" t="s">
        <v>342</v>
      </c>
      <c r="X29" s="70">
        <v>27</v>
      </c>
      <c r="Y29" s="69">
        <v>64</v>
      </c>
      <c r="Z29" s="76" t="s">
        <v>331</v>
      </c>
      <c r="AA29" s="70" t="s">
        <v>405</v>
      </c>
      <c r="AB29" s="67">
        <v>20</v>
      </c>
      <c r="AC29" s="94" t="s">
        <v>342</v>
      </c>
      <c r="AD29" s="95">
        <v>62.35</v>
      </c>
      <c r="AE29" s="94">
        <v>0</v>
      </c>
      <c r="AF29" s="94"/>
      <c r="AG29" s="95">
        <v>62.35</v>
      </c>
      <c r="AH29" s="94" t="s">
        <v>331</v>
      </c>
    </row>
    <row r="30" spans="1:34" s="39" customFormat="1" x14ac:dyDescent="0.2">
      <c r="A30" s="70" t="s">
        <v>335</v>
      </c>
      <c r="B30" s="71"/>
      <c r="C30" s="70">
        <v>1</v>
      </c>
      <c r="D30" s="74" t="s">
        <v>406</v>
      </c>
      <c r="E30" s="91" t="s">
        <v>337</v>
      </c>
      <c r="F30" s="79"/>
      <c r="G30" s="70">
        <v>164</v>
      </c>
      <c r="H30" s="70">
        <v>52</v>
      </c>
      <c r="I30" s="132">
        <v>19.333729922665082</v>
      </c>
      <c r="J30" s="76">
        <v>100</v>
      </c>
      <c r="K30" s="76" t="s">
        <v>329</v>
      </c>
      <c r="L30" s="70">
        <v>2273</v>
      </c>
      <c r="M30" s="76">
        <v>70</v>
      </c>
      <c r="N30" s="76" t="s">
        <v>331</v>
      </c>
      <c r="O30" s="77">
        <v>9</v>
      </c>
      <c r="P30" s="76">
        <v>76</v>
      </c>
      <c r="Q30" s="76" t="s">
        <v>331</v>
      </c>
      <c r="R30" s="70">
        <v>0.6</v>
      </c>
      <c r="S30" s="76">
        <v>10</v>
      </c>
      <c r="T30" s="76" t="s">
        <v>342</v>
      </c>
      <c r="U30" s="78">
        <v>150</v>
      </c>
      <c r="V30" s="76">
        <v>60</v>
      </c>
      <c r="W30" s="76" t="s">
        <v>331</v>
      </c>
      <c r="X30" s="70">
        <v>36</v>
      </c>
      <c r="Y30" s="70">
        <v>72</v>
      </c>
      <c r="Z30" s="76" t="s">
        <v>331</v>
      </c>
      <c r="AA30" s="70" t="s">
        <v>408</v>
      </c>
      <c r="AB30" s="67">
        <v>64</v>
      </c>
      <c r="AC30" s="94" t="s">
        <v>331</v>
      </c>
      <c r="AD30" s="95">
        <v>67.7</v>
      </c>
      <c r="AE30" s="94">
        <v>0</v>
      </c>
      <c r="AF30" s="94"/>
      <c r="AG30" s="95">
        <v>67.7</v>
      </c>
      <c r="AH30" s="94" t="s">
        <v>331</v>
      </c>
    </row>
    <row r="31" spans="1:34" s="39" customFormat="1" x14ac:dyDescent="0.2">
      <c r="A31" s="70" t="s">
        <v>335</v>
      </c>
      <c r="B31" s="71"/>
      <c r="C31" s="70">
        <v>1</v>
      </c>
      <c r="D31" s="74" t="s">
        <v>409</v>
      </c>
      <c r="E31" s="91" t="s">
        <v>337</v>
      </c>
      <c r="F31" s="80"/>
      <c r="G31" s="70">
        <v>156</v>
      </c>
      <c r="H31" s="70">
        <v>43</v>
      </c>
      <c r="I31" s="132">
        <v>17.669296515450359</v>
      </c>
      <c r="J31" s="76">
        <v>100</v>
      </c>
      <c r="K31" s="76" t="s">
        <v>329</v>
      </c>
      <c r="L31" s="70">
        <v>2224</v>
      </c>
      <c r="M31" s="76">
        <v>68</v>
      </c>
      <c r="N31" s="76" t="s">
        <v>331</v>
      </c>
      <c r="O31" s="77">
        <v>10.3</v>
      </c>
      <c r="P31" s="76">
        <v>62</v>
      </c>
      <c r="Q31" s="76" t="s">
        <v>331</v>
      </c>
      <c r="R31" s="70">
        <v>14.3</v>
      </c>
      <c r="S31" s="76">
        <v>74</v>
      </c>
      <c r="T31" s="76" t="s">
        <v>331</v>
      </c>
      <c r="U31" s="78">
        <v>160</v>
      </c>
      <c r="V31" s="76">
        <v>68</v>
      </c>
      <c r="W31" s="76" t="s">
        <v>331</v>
      </c>
      <c r="X31" s="70">
        <v>32</v>
      </c>
      <c r="Y31" s="70">
        <v>68</v>
      </c>
      <c r="Z31" s="76" t="s">
        <v>331</v>
      </c>
      <c r="AA31" s="70" t="s">
        <v>378</v>
      </c>
      <c r="AB31" s="67">
        <v>70</v>
      </c>
      <c r="AC31" s="94" t="s">
        <v>331</v>
      </c>
      <c r="AD31" s="95">
        <v>72.600000000000009</v>
      </c>
      <c r="AE31" s="94">
        <v>0</v>
      </c>
      <c r="AF31" s="94"/>
      <c r="AG31" s="95">
        <v>72.599999999999994</v>
      </c>
      <c r="AH31" s="94" t="s">
        <v>331</v>
      </c>
    </row>
    <row r="32" spans="1:34" s="39" customFormat="1" x14ac:dyDescent="0.2">
      <c r="A32" s="70" t="s">
        <v>335</v>
      </c>
      <c r="B32" s="71"/>
      <c r="C32" s="70">
        <v>1</v>
      </c>
      <c r="D32" s="74" t="s">
        <v>410</v>
      </c>
      <c r="E32" s="91" t="s">
        <v>337</v>
      </c>
      <c r="F32" s="80"/>
      <c r="G32" s="70">
        <v>169</v>
      </c>
      <c r="H32" s="70">
        <v>68</v>
      </c>
      <c r="I32" s="132">
        <v>23.808690171912748</v>
      </c>
      <c r="J32" s="76">
        <v>80</v>
      </c>
      <c r="K32" s="76" t="s">
        <v>341</v>
      </c>
      <c r="L32" s="70">
        <v>3386</v>
      </c>
      <c r="M32" s="76">
        <v>100</v>
      </c>
      <c r="N32" s="76" t="s">
        <v>332</v>
      </c>
      <c r="O32" s="77">
        <v>10.6</v>
      </c>
      <c r="P32" s="76">
        <v>60</v>
      </c>
      <c r="Q32" s="76" t="s">
        <v>331</v>
      </c>
      <c r="R32" s="70">
        <v>22.5</v>
      </c>
      <c r="S32" s="76">
        <v>95</v>
      </c>
      <c r="T32" s="76" t="s">
        <v>332</v>
      </c>
      <c r="U32" s="78">
        <v>140</v>
      </c>
      <c r="V32" s="76">
        <v>40</v>
      </c>
      <c r="W32" s="76" t="s">
        <v>342</v>
      </c>
      <c r="X32" s="70">
        <v>35</v>
      </c>
      <c r="Y32" s="69">
        <v>72</v>
      </c>
      <c r="Z32" s="76" t="s">
        <v>331</v>
      </c>
      <c r="AA32" s="70" t="s">
        <v>411</v>
      </c>
      <c r="AB32" s="67">
        <v>10</v>
      </c>
      <c r="AC32" s="94" t="s">
        <v>342</v>
      </c>
      <c r="AD32" s="95">
        <v>61.7</v>
      </c>
      <c r="AE32" s="94">
        <v>0</v>
      </c>
      <c r="AF32" s="94"/>
      <c r="AG32" s="95">
        <v>61.7</v>
      </c>
      <c r="AH32" s="94" t="s">
        <v>331</v>
      </c>
    </row>
    <row r="33" spans="1:34" s="39" customFormat="1" x14ac:dyDescent="0.2">
      <c r="A33" s="70" t="s">
        <v>335</v>
      </c>
      <c r="B33" s="71"/>
      <c r="C33" s="70">
        <v>1</v>
      </c>
      <c r="D33" s="74" t="s">
        <v>412</v>
      </c>
      <c r="E33" s="91" t="s">
        <v>337</v>
      </c>
      <c r="F33" s="80"/>
      <c r="G33" s="70">
        <v>165</v>
      </c>
      <c r="H33" s="70">
        <v>52</v>
      </c>
      <c r="I33" s="132">
        <v>19.100091827364555</v>
      </c>
      <c r="J33" s="76">
        <v>100</v>
      </c>
      <c r="K33" s="76" t="s">
        <v>329</v>
      </c>
      <c r="L33" s="70">
        <v>4004</v>
      </c>
      <c r="M33" s="76">
        <v>100</v>
      </c>
      <c r="N33" s="76" t="s">
        <v>332</v>
      </c>
      <c r="O33" s="77">
        <v>10.4</v>
      </c>
      <c r="P33" s="76">
        <v>62</v>
      </c>
      <c r="Q33" s="76" t="s">
        <v>331</v>
      </c>
      <c r="R33" s="70">
        <v>18.399999999999999</v>
      </c>
      <c r="S33" s="76">
        <v>80</v>
      </c>
      <c r="T33" s="76" t="s">
        <v>330</v>
      </c>
      <c r="U33" s="78">
        <v>170</v>
      </c>
      <c r="V33" s="76">
        <v>74</v>
      </c>
      <c r="W33" s="76" t="s">
        <v>331</v>
      </c>
      <c r="X33" s="70">
        <v>37</v>
      </c>
      <c r="Y33" s="70">
        <v>74</v>
      </c>
      <c r="Z33" s="76" t="s">
        <v>331</v>
      </c>
      <c r="AA33" s="70" t="s">
        <v>359</v>
      </c>
      <c r="AB33" s="67">
        <v>20</v>
      </c>
      <c r="AC33" s="94" t="s">
        <v>342</v>
      </c>
      <c r="AD33" s="95">
        <v>69.2</v>
      </c>
      <c r="AE33" s="94">
        <v>0</v>
      </c>
      <c r="AF33" s="94"/>
      <c r="AG33" s="95">
        <v>69.2</v>
      </c>
      <c r="AH33" s="94" t="s">
        <v>331</v>
      </c>
    </row>
    <row r="34" spans="1:34" s="39" customFormat="1" x14ac:dyDescent="0.2">
      <c r="A34" s="70" t="s">
        <v>335</v>
      </c>
      <c r="B34" s="71"/>
      <c r="C34" s="70">
        <v>1</v>
      </c>
      <c r="D34" s="74" t="s">
        <v>413</v>
      </c>
      <c r="E34" s="91" t="s">
        <v>337</v>
      </c>
      <c r="F34" s="80"/>
      <c r="G34" s="70">
        <v>161</v>
      </c>
      <c r="H34" s="70">
        <v>62</v>
      </c>
      <c r="I34" s="132">
        <v>23.918830292041203</v>
      </c>
      <c r="J34" s="76">
        <v>80</v>
      </c>
      <c r="K34" s="76" t="s">
        <v>341</v>
      </c>
      <c r="L34" s="70">
        <v>3508</v>
      </c>
      <c r="M34" s="76">
        <v>100</v>
      </c>
      <c r="N34" s="76" t="s">
        <v>332</v>
      </c>
      <c r="O34" s="77">
        <v>9.5</v>
      </c>
      <c r="P34" s="76">
        <v>70</v>
      </c>
      <c r="Q34" s="76" t="s">
        <v>331</v>
      </c>
      <c r="R34" s="70">
        <v>17.5</v>
      </c>
      <c r="S34" s="76">
        <v>80</v>
      </c>
      <c r="T34" s="76" t="s">
        <v>330</v>
      </c>
      <c r="U34" s="78">
        <v>150</v>
      </c>
      <c r="V34" s="76">
        <v>60</v>
      </c>
      <c r="W34" s="76" t="s">
        <v>331</v>
      </c>
      <c r="X34" s="70">
        <v>33</v>
      </c>
      <c r="Y34" s="69">
        <v>70</v>
      </c>
      <c r="Z34" s="76" t="s">
        <v>331</v>
      </c>
      <c r="AA34" s="70" t="s">
        <v>415</v>
      </c>
      <c r="AB34" s="67">
        <v>50</v>
      </c>
      <c r="AC34" s="94" t="s">
        <v>342</v>
      </c>
      <c r="AD34" s="95">
        <v>72</v>
      </c>
      <c r="AE34" s="94">
        <v>0</v>
      </c>
      <c r="AF34" s="94"/>
      <c r="AG34" s="95">
        <v>72</v>
      </c>
      <c r="AH34" s="94" t="s">
        <v>331</v>
      </c>
    </row>
    <row r="35" spans="1:34" s="39" customFormat="1" x14ac:dyDescent="0.2">
      <c r="A35" s="70" t="s">
        <v>335</v>
      </c>
      <c r="B35" s="71"/>
      <c r="C35" s="70">
        <v>1</v>
      </c>
      <c r="D35" s="74" t="s">
        <v>416</v>
      </c>
      <c r="E35" s="91" t="s">
        <v>337</v>
      </c>
      <c r="F35" s="80"/>
      <c r="G35" s="70">
        <v>167</v>
      </c>
      <c r="H35" s="70">
        <v>46</v>
      </c>
      <c r="I35" s="132">
        <v>16.493958191401628</v>
      </c>
      <c r="J35" s="76">
        <v>100</v>
      </c>
      <c r="K35" s="76" t="s">
        <v>329</v>
      </c>
      <c r="L35" s="70">
        <v>3854</v>
      </c>
      <c r="M35" s="76">
        <v>100</v>
      </c>
      <c r="N35" s="76" t="s">
        <v>332</v>
      </c>
      <c r="O35" s="77">
        <v>9.1999999999999993</v>
      </c>
      <c r="P35" s="76">
        <v>74</v>
      </c>
      <c r="Q35" s="76" t="s">
        <v>331</v>
      </c>
      <c r="R35" s="70">
        <v>18.5</v>
      </c>
      <c r="S35" s="76">
        <v>80</v>
      </c>
      <c r="T35" s="76" t="s">
        <v>330</v>
      </c>
      <c r="U35" s="78">
        <v>160</v>
      </c>
      <c r="V35" s="76">
        <v>68</v>
      </c>
      <c r="W35" s="76" t="s">
        <v>331</v>
      </c>
      <c r="X35" s="70">
        <v>50</v>
      </c>
      <c r="Y35" s="69">
        <v>90</v>
      </c>
      <c r="Z35" s="76" t="s">
        <v>332</v>
      </c>
      <c r="AA35" s="70" t="s">
        <v>418</v>
      </c>
      <c r="AB35" s="67">
        <v>72</v>
      </c>
      <c r="AC35" s="94" t="s">
        <v>331</v>
      </c>
      <c r="AD35" s="95">
        <v>83</v>
      </c>
      <c r="AE35" s="94">
        <v>0</v>
      </c>
      <c r="AF35" s="94"/>
      <c r="AG35" s="95">
        <v>83</v>
      </c>
      <c r="AH35" s="94" t="s">
        <v>330</v>
      </c>
    </row>
    <row r="36" spans="1:34" s="39" customFormat="1" x14ac:dyDescent="0.2">
      <c r="A36" s="70" t="s">
        <v>335</v>
      </c>
      <c r="B36" s="71"/>
      <c r="C36" s="70">
        <v>1</v>
      </c>
      <c r="D36" s="74" t="s">
        <v>419</v>
      </c>
      <c r="E36" s="127" t="s">
        <v>337</v>
      </c>
      <c r="F36" s="80"/>
      <c r="G36" s="70">
        <v>166</v>
      </c>
      <c r="H36" s="70">
        <v>48</v>
      </c>
      <c r="I36" s="132">
        <v>17.419073885905068</v>
      </c>
      <c r="J36" s="76">
        <v>100</v>
      </c>
      <c r="K36" s="76" t="s">
        <v>329</v>
      </c>
      <c r="L36" s="70">
        <v>3215</v>
      </c>
      <c r="M36" s="76">
        <v>100</v>
      </c>
      <c r="N36" s="76" t="s">
        <v>332</v>
      </c>
      <c r="O36" s="77">
        <v>9.3000000000000007</v>
      </c>
      <c r="P36" s="76">
        <v>72</v>
      </c>
      <c r="Q36" s="76" t="s">
        <v>331</v>
      </c>
      <c r="R36" s="70">
        <v>16</v>
      </c>
      <c r="S36" s="76">
        <v>76</v>
      </c>
      <c r="T36" s="76" t="s">
        <v>331</v>
      </c>
      <c r="U36" s="78">
        <v>155</v>
      </c>
      <c r="V36" s="76">
        <v>64</v>
      </c>
      <c r="W36" s="76" t="s">
        <v>331</v>
      </c>
      <c r="X36" s="70">
        <v>27</v>
      </c>
      <c r="Y36" s="69">
        <v>64</v>
      </c>
      <c r="Z36" s="76" t="s">
        <v>331</v>
      </c>
      <c r="AA36" s="70" t="s">
        <v>420</v>
      </c>
      <c r="AB36" s="67">
        <v>40</v>
      </c>
      <c r="AC36" s="94" t="s">
        <v>342</v>
      </c>
      <c r="AD36" s="95">
        <v>72.8</v>
      </c>
      <c r="AE36" s="94">
        <v>0</v>
      </c>
      <c r="AF36" s="94"/>
      <c r="AG36" s="95">
        <v>72.8</v>
      </c>
      <c r="AH36" s="94" t="s">
        <v>331</v>
      </c>
    </row>
    <row r="37" spans="1:34" s="131" customFormat="1" x14ac:dyDescent="0.15">
      <c r="A37" s="82" t="s">
        <v>335</v>
      </c>
      <c r="B37" s="106"/>
      <c r="C37" s="82">
        <v>1</v>
      </c>
      <c r="D37" s="82" t="s">
        <v>421</v>
      </c>
      <c r="E37" s="107" t="s">
        <v>337</v>
      </c>
      <c r="F37" s="108"/>
      <c r="G37" s="82">
        <v>163</v>
      </c>
      <c r="H37" s="82">
        <v>57</v>
      </c>
      <c r="I37" s="135">
        <v>21.453573713726524</v>
      </c>
      <c r="J37" s="129">
        <v>100</v>
      </c>
      <c r="K37" s="130" t="s">
        <v>329</v>
      </c>
      <c r="L37" s="82">
        <v>2723</v>
      </c>
      <c r="M37" s="130">
        <v>78</v>
      </c>
      <c r="N37" s="130" t="s">
        <v>331</v>
      </c>
      <c r="O37" s="110">
        <v>9.4</v>
      </c>
      <c r="P37" s="130">
        <v>72</v>
      </c>
      <c r="Q37" s="130" t="s">
        <v>331</v>
      </c>
      <c r="R37" s="82">
        <v>11</v>
      </c>
      <c r="S37" s="130">
        <v>70</v>
      </c>
      <c r="T37" s="130" t="s">
        <v>331</v>
      </c>
      <c r="U37" s="111">
        <v>160</v>
      </c>
      <c r="V37" s="130">
        <v>68</v>
      </c>
      <c r="W37" s="130" t="s">
        <v>331</v>
      </c>
      <c r="X37" s="82">
        <v>27</v>
      </c>
      <c r="Y37" s="130">
        <v>64</v>
      </c>
      <c r="Z37" s="130" t="s">
        <v>331</v>
      </c>
      <c r="AA37" s="82" t="s">
        <v>423</v>
      </c>
      <c r="AB37" s="112"/>
      <c r="AC37" s="113" t="s">
        <v>342</v>
      </c>
      <c r="AD37" s="114">
        <v>61.300000000000004</v>
      </c>
      <c r="AE37" s="113">
        <v>0</v>
      </c>
      <c r="AF37" s="113"/>
      <c r="AG37" s="114">
        <v>61.3</v>
      </c>
      <c r="AH37" s="113" t="s">
        <v>331</v>
      </c>
    </row>
    <row r="38" spans="1:34" s="39" customFormat="1" x14ac:dyDescent="0.2">
      <c r="A38" s="70" t="s">
        <v>335</v>
      </c>
      <c r="B38" s="71"/>
      <c r="C38" s="70">
        <v>1</v>
      </c>
      <c r="D38" s="74" t="s">
        <v>424</v>
      </c>
      <c r="E38" s="91" t="s">
        <v>425</v>
      </c>
      <c r="F38" s="80"/>
      <c r="G38" s="70">
        <v>174</v>
      </c>
      <c r="H38" s="70">
        <v>53</v>
      </c>
      <c r="I38" s="132">
        <v>17.505615008587661</v>
      </c>
      <c r="J38" s="76">
        <v>100</v>
      </c>
      <c r="K38" s="76" t="s">
        <v>329</v>
      </c>
      <c r="L38" s="70">
        <v>3740</v>
      </c>
      <c r="M38" s="76">
        <v>78</v>
      </c>
      <c r="N38" s="76" t="s">
        <v>331</v>
      </c>
      <c r="O38" s="77">
        <v>7.7</v>
      </c>
      <c r="P38" s="76">
        <v>78</v>
      </c>
      <c r="Q38" s="76" t="s">
        <v>331</v>
      </c>
      <c r="R38" s="70">
        <v>10.8</v>
      </c>
      <c r="S38" s="76">
        <v>74</v>
      </c>
      <c r="T38" s="76" t="s">
        <v>331</v>
      </c>
      <c r="U38" s="78">
        <v>220</v>
      </c>
      <c r="V38" s="76">
        <v>72</v>
      </c>
      <c r="W38" s="76" t="s">
        <v>331</v>
      </c>
      <c r="X38" s="70">
        <v>0</v>
      </c>
      <c r="Y38" s="70">
        <v>0</v>
      </c>
      <c r="Z38" s="76" t="s">
        <v>342</v>
      </c>
      <c r="AA38" s="70" t="s">
        <v>427</v>
      </c>
      <c r="AB38" s="67">
        <v>66</v>
      </c>
      <c r="AC38" s="94" t="s">
        <v>331</v>
      </c>
      <c r="AD38" s="95">
        <v>70.099999999999994</v>
      </c>
      <c r="AE38" s="94">
        <v>0</v>
      </c>
      <c r="AF38" s="94"/>
      <c r="AG38" s="95">
        <v>70.099999999999994</v>
      </c>
      <c r="AH38" s="94" t="s">
        <v>331</v>
      </c>
    </row>
    <row r="39" spans="1:34" s="39" customFormat="1" x14ac:dyDescent="0.2">
      <c r="A39" s="70" t="s">
        <v>335</v>
      </c>
      <c r="B39" s="71"/>
      <c r="C39" s="70">
        <v>1</v>
      </c>
      <c r="D39" s="74" t="s">
        <v>428</v>
      </c>
      <c r="E39" s="91" t="s">
        <v>425</v>
      </c>
      <c r="F39" s="80"/>
      <c r="G39" s="70">
        <v>185</v>
      </c>
      <c r="H39" s="70">
        <v>117</v>
      </c>
      <c r="I39" s="132">
        <v>34.185536888239589</v>
      </c>
      <c r="J39" s="76">
        <v>60</v>
      </c>
      <c r="K39" s="76" t="s">
        <v>364</v>
      </c>
      <c r="L39" s="70">
        <v>4929</v>
      </c>
      <c r="M39" s="76">
        <v>100</v>
      </c>
      <c r="N39" s="76" t="s">
        <v>332</v>
      </c>
      <c r="O39" s="77">
        <v>8.8000000000000007</v>
      </c>
      <c r="P39" s="76">
        <v>66</v>
      </c>
      <c r="Q39" s="76" t="s">
        <v>331</v>
      </c>
      <c r="R39" s="70">
        <v>3.7</v>
      </c>
      <c r="S39" s="76">
        <v>62</v>
      </c>
      <c r="T39" s="76" t="s">
        <v>331</v>
      </c>
      <c r="U39" s="78">
        <v>190</v>
      </c>
      <c r="V39" s="76">
        <v>50</v>
      </c>
      <c r="W39" s="76" t="s">
        <v>342</v>
      </c>
      <c r="X39" s="70">
        <v>5</v>
      </c>
      <c r="Y39" s="76">
        <v>40</v>
      </c>
      <c r="Z39" s="76" t="s">
        <v>342</v>
      </c>
      <c r="AA39" s="70" t="s">
        <v>429</v>
      </c>
      <c r="AB39" s="67">
        <v>40</v>
      </c>
      <c r="AC39" s="94" t="s">
        <v>342</v>
      </c>
      <c r="AD39" s="95">
        <v>60.4</v>
      </c>
      <c r="AE39" s="94">
        <v>0</v>
      </c>
      <c r="AF39" s="94"/>
      <c r="AG39" s="95">
        <v>60.4</v>
      </c>
      <c r="AH39" s="94" t="s">
        <v>331</v>
      </c>
    </row>
    <row r="40" spans="1:34" s="39" customFormat="1" x14ac:dyDescent="0.2">
      <c r="A40" s="70" t="s">
        <v>335</v>
      </c>
      <c r="B40" s="71"/>
      <c r="C40" s="70">
        <v>1</v>
      </c>
      <c r="D40" s="74" t="s">
        <v>430</v>
      </c>
      <c r="E40" s="91" t="s">
        <v>425</v>
      </c>
      <c r="F40" s="80"/>
      <c r="G40" s="70">
        <v>175</v>
      </c>
      <c r="H40" s="70">
        <v>60</v>
      </c>
      <c r="I40" s="132">
        <v>19.591836734693878</v>
      </c>
      <c r="J40" s="76">
        <v>100</v>
      </c>
      <c r="K40" s="76" t="s">
        <v>329</v>
      </c>
      <c r="L40" s="70">
        <v>4446</v>
      </c>
      <c r="M40" s="76">
        <v>95</v>
      </c>
      <c r="N40" s="76" t="s">
        <v>332</v>
      </c>
      <c r="O40" s="77">
        <v>8.5</v>
      </c>
      <c r="P40" s="76">
        <v>70</v>
      </c>
      <c r="Q40" s="76" t="s">
        <v>331</v>
      </c>
      <c r="R40" s="70">
        <v>4.3</v>
      </c>
      <c r="S40" s="76">
        <v>64</v>
      </c>
      <c r="T40" s="76" t="s">
        <v>331</v>
      </c>
      <c r="U40" s="78">
        <v>210</v>
      </c>
      <c r="V40" s="76">
        <v>66</v>
      </c>
      <c r="W40" s="76" t="s">
        <v>331</v>
      </c>
      <c r="X40" s="70">
        <v>0</v>
      </c>
      <c r="Y40" s="69">
        <v>0</v>
      </c>
      <c r="Z40" s="76" t="s">
        <v>342</v>
      </c>
      <c r="AA40" s="70" t="s">
        <v>334</v>
      </c>
      <c r="AB40" s="67">
        <v>70</v>
      </c>
      <c r="AC40" s="94" t="s">
        <v>331</v>
      </c>
      <c r="AD40" s="95">
        <v>70.25</v>
      </c>
      <c r="AE40" s="94">
        <v>0</v>
      </c>
      <c r="AF40" s="94"/>
      <c r="AG40" s="95">
        <v>70.25</v>
      </c>
      <c r="AH40" s="94" t="s">
        <v>331</v>
      </c>
    </row>
    <row r="41" spans="1:34" s="39" customFormat="1" x14ac:dyDescent="0.2">
      <c r="A41" s="70" t="s">
        <v>335</v>
      </c>
      <c r="B41" s="71"/>
      <c r="C41" s="70">
        <v>1</v>
      </c>
      <c r="D41" s="74" t="s">
        <v>431</v>
      </c>
      <c r="E41" s="91" t="s">
        <v>425</v>
      </c>
      <c r="F41" s="80"/>
      <c r="G41" s="70">
        <v>174</v>
      </c>
      <c r="H41" s="70">
        <v>76</v>
      </c>
      <c r="I41" s="132">
        <v>25.102391333069097</v>
      </c>
      <c r="J41" s="76">
        <v>80</v>
      </c>
      <c r="K41" s="76" t="s">
        <v>341</v>
      </c>
      <c r="L41" s="70">
        <v>4871</v>
      </c>
      <c r="M41" s="76">
        <v>100</v>
      </c>
      <c r="N41" s="76" t="s">
        <v>332</v>
      </c>
      <c r="O41" s="77">
        <v>7.2</v>
      </c>
      <c r="P41" s="76">
        <v>95</v>
      </c>
      <c r="Q41" s="76" t="s">
        <v>332</v>
      </c>
      <c r="R41" s="70">
        <v>14.2</v>
      </c>
      <c r="S41" s="76">
        <v>78</v>
      </c>
      <c r="T41" s="76" t="s">
        <v>331</v>
      </c>
      <c r="U41" s="78">
        <v>230</v>
      </c>
      <c r="V41" s="76">
        <v>76</v>
      </c>
      <c r="W41" s="76" t="s">
        <v>331</v>
      </c>
      <c r="X41" s="70">
        <v>4</v>
      </c>
      <c r="Y41" s="69">
        <v>30</v>
      </c>
      <c r="Z41" s="76" t="s">
        <v>342</v>
      </c>
      <c r="AA41" s="70" t="s">
        <v>433</v>
      </c>
      <c r="AB41" s="67">
        <v>72</v>
      </c>
      <c r="AC41" s="94" t="s">
        <v>331</v>
      </c>
      <c r="AD41" s="95">
        <v>78.8</v>
      </c>
      <c r="AE41" s="94">
        <v>0</v>
      </c>
      <c r="AF41" s="94"/>
      <c r="AG41" s="95">
        <v>78.8</v>
      </c>
      <c r="AH41" s="94" t="s">
        <v>331</v>
      </c>
    </row>
    <row r="42" spans="1:34" s="39" customFormat="1" x14ac:dyDescent="0.2">
      <c r="A42" s="70" t="s">
        <v>335</v>
      </c>
      <c r="B42" s="71"/>
      <c r="C42" s="70">
        <v>1</v>
      </c>
      <c r="D42" s="74" t="s">
        <v>434</v>
      </c>
      <c r="E42" s="91" t="s">
        <v>425</v>
      </c>
      <c r="F42" s="80"/>
      <c r="G42" s="70">
        <v>178</v>
      </c>
      <c r="H42" s="70">
        <v>96</v>
      </c>
      <c r="I42" s="132">
        <v>30.299204645878046</v>
      </c>
      <c r="J42" s="76">
        <v>60</v>
      </c>
      <c r="K42" s="76" t="s">
        <v>364</v>
      </c>
      <c r="L42" s="70">
        <v>4771</v>
      </c>
      <c r="M42" s="76">
        <v>100</v>
      </c>
      <c r="N42" s="76" t="s">
        <v>332</v>
      </c>
      <c r="O42" s="77">
        <v>9</v>
      </c>
      <c r="P42" s="76">
        <v>64</v>
      </c>
      <c r="Q42" s="76" t="s">
        <v>331</v>
      </c>
      <c r="R42" s="70">
        <v>12.1</v>
      </c>
      <c r="S42" s="76">
        <v>74</v>
      </c>
      <c r="T42" s="76" t="s">
        <v>331</v>
      </c>
      <c r="U42" s="78">
        <v>200</v>
      </c>
      <c r="V42" s="76">
        <v>62</v>
      </c>
      <c r="W42" s="76" t="s">
        <v>331</v>
      </c>
      <c r="X42" s="70">
        <v>0</v>
      </c>
      <c r="Y42" s="70">
        <v>0</v>
      </c>
      <c r="Z42" s="76" t="s">
        <v>342</v>
      </c>
      <c r="AA42" s="70" t="s">
        <v>435</v>
      </c>
      <c r="AB42" s="67">
        <v>50</v>
      </c>
      <c r="AC42" s="94" t="s">
        <v>342</v>
      </c>
      <c r="AD42" s="95">
        <v>60.4</v>
      </c>
      <c r="AE42" s="94">
        <v>0</v>
      </c>
      <c r="AF42" s="94"/>
      <c r="AG42" s="95">
        <v>60.4</v>
      </c>
      <c r="AH42" s="94" t="s">
        <v>331</v>
      </c>
    </row>
    <row r="43" spans="1:34" s="39" customFormat="1" x14ac:dyDescent="0.2">
      <c r="A43" s="70" t="s">
        <v>335</v>
      </c>
      <c r="B43" s="71"/>
      <c r="C43" s="70">
        <v>1</v>
      </c>
      <c r="D43" s="74" t="s">
        <v>436</v>
      </c>
      <c r="E43" s="91" t="s">
        <v>425</v>
      </c>
      <c r="F43" s="80"/>
      <c r="G43" s="70">
        <v>175</v>
      </c>
      <c r="H43" s="70">
        <v>77</v>
      </c>
      <c r="I43" s="132">
        <v>25.142857142857142</v>
      </c>
      <c r="J43" s="76">
        <v>80</v>
      </c>
      <c r="K43" s="76" t="s">
        <v>341</v>
      </c>
      <c r="L43" s="70">
        <v>4987</v>
      </c>
      <c r="M43" s="76">
        <v>100</v>
      </c>
      <c r="N43" s="76" t="s">
        <v>332</v>
      </c>
      <c r="O43" s="77">
        <v>8.3000000000000007</v>
      </c>
      <c r="P43" s="76">
        <v>72</v>
      </c>
      <c r="Q43" s="76" t="s">
        <v>331</v>
      </c>
      <c r="R43" s="70">
        <v>18.3</v>
      </c>
      <c r="S43" s="76">
        <v>85</v>
      </c>
      <c r="T43" s="76" t="s">
        <v>330</v>
      </c>
      <c r="U43" s="78">
        <v>200</v>
      </c>
      <c r="V43" s="76">
        <v>62</v>
      </c>
      <c r="W43" s="76" t="s">
        <v>331</v>
      </c>
      <c r="X43" s="70">
        <v>2</v>
      </c>
      <c r="Y43" s="70">
        <v>10</v>
      </c>
      <c r="Z43" s="76" t="s">
        <v>342</v>
      </c>
      <c r="AA43" s="70" t="s">
        <v>438</v>
      </c>
      <c r="AB43" s="67">
        <v>68</v>
      </c>
      <c r="AC43" s="94" t="s">
        <v>331</v>
      </c>
      <c r="AD43" s="95">
        <v>70.7</v>
      </c>
      <c r="AE43" s="94">
        <v>0</v>
      </c>
      <c r="AF43" s="94"/>
      <c r="AG43" s="95">
        <v>70.7</v>
      </c>
      <c r="AH43" s="94" t="s">
        <v>331</v>
      </c>
    </row>
    <row r="44" spans="1:34" s="39" customFormat="1" x14ac:dyDescent="0.2">
      <c r="A44" s="70" t="s">
        <v>335</v>
      </c>
      <c r="B44" s="71"/>
      <c r="C44" s="70">
        <v>1</v>
      </c>
      <c r="D44" s="74" t="s">
        <v>439</v>
      </c>
      <c r="E44" s="91" t="s">
        <v>425</v>
      </c>
      <c r="F44" s="80"/>
      <c r="G44" s="70">
        <v>181</v>
      </c>
      <c r="H44" s="70">
        <v>99</v>
      </c>
      <c r="I44" s="132">
        <v>30.218857788223804</v>
      </c>
      <c r="J44" s="76">
        <v>60</v>
      </c>
      <c r="K44" s="76" t="s">
        <v>364</v>
      </c>
      <c r="L44" s="70">
        <v>5677</v>
      </c>
      <c r="M44" s="76">
        <v>100</v>
      </c>
      <c r="N44" s="76" t="s">
        <v>332</v>
      </c>
      <c r="O44" s="77">
        <v>8.1999999999999993</v>
      </c>
      <c r="P44" s="76">
        <v>72</v>
      </c>
      <c r="Q44" s="76" t="s">
        <v>331</v>
      </c>
      <c r="R44" s="70">
        <v>4.5</v>
      </c>
      <c r="S44" s="76">
        <v>64</v>
      </c>
      <c r="T44" s="76" t="s">
        <v>331</v>
      </c>
      <c r="U44" s="78">
        <v>205</v>
      </c>
      <c r="V44" s="76">
        <v>64</v>
      </c>
      <c r="W44" s="76" t="s">
        <v>331</v>
      </c>
      <c r="X44" s="70">
        <v>0</v>
      </c>
      <c r="Y44" s="70">
        <v>0</v>
      </c>
      <c r="Z44" s="76" t="s">
        <v>342</v>
      </c>
      <c r="AA44" s="70" t="s">
        <v>441</v>
      </c>
      <c r="AB44" s="67">
        <v>50</v>
      </c>
      <c r="AC44" s="94" t="s">
        <v>342</v>
      </c>
      <c r="AD44" s="95">
        <v>61.2</v>
      </c>
      <c r="AE44" s="94">
        <v>0</v>
      </c>
      <c r="AF44" s="94"/>
      <c r="AG44" s="95">
        <v>61.2</v>
      </c>
      <c r="AH44" s="94" t="s">
        <v>331</v>
      </c>
    </row>
    <row r="45" spans="1:34" s="39" customFormat="1" x14ac:dyDescent="0.2">
      <c r="A45" s="70" t="s">
        <v>335</v>
      </c>
      <c r="B45" s="71"/>
      <c r="C45" s="70">
        <v>1</v>
      </c>
      <c r="D45" s="74" t="s">
        <v>442</v>
      </c>
      <c r="E45" s="91" t="s">
        <v>425</v>
      </c>
      <c r="F45" s="80"/>
      <c r="G45" s="70">
        <v>182</v>
      </c>
      <c r="H45" s="70">
        <v>68</v>
      </c>
      <c r="I45" s="132">
        <v>20.528921627822729</v>
      </c>
      <c r="J45" s="76">
        <v>100</v>
      </c>
      <c r="K45" s="76" t="s">
        <v>329</v>
      </c>
      <c r="L45" s="70">
        <v>3337</v>
      </c>
      <c r="M45" s="76">
        <v>72</v>
      </c>
      <c r="N45" s="76" t="s">
        <v>331</v>
      </c>
      <c r="O45" s="77">
        <v>8.3000000000000007</v>
      </c>
      <c r="P45" s="76">
        <v>72</v>
      </c>
      <c r="Q45" s="76" t="s">
        <v>331</v>
      </c>
      <c r="R45" s="70">
        <v>7.3</v>
      </c>
      <c r="S45" s="76">
        <v>68</v>
      </c>
      <c r="T45" s="76" t="s">
        <v>331</v>
      </c>
      <c r="U45" s="78">
        <v>210</v>
      </c>
      <c r="V45" s="76">
        <v>66</v>
      </c>
      <c r="W45" s="76" t="s">
        <v>331</v>
      </c>
      <c r="X45" s="70">
        <v>0</v>
      </c>
      <c r="Y45" s="69">
        <v>0</v>
      </c>
      <c r="Z45" s="76" t="s">
        <v>342</v>
      </c>
      <c r="AA45" s="70" t="s">
        <v>444</v>
      </c>
      <c r="AB45" s="67">
        <v>90</v>
      </c>
      <c r="AC45" s="94" t="s">
        <v>332</v>
      </c>
      <c r="AD45" s="95">
        <v>71.600000000000009</v>
      </c>
      <c r="AE45" s="94">
        <v>0</v>
      </c>
      <c r="AF45" s="94"/>
      <c r="AG45" s="95">
        <v>71.599999999999994</v>
      </c>
      <c r="AH45" s="94" t="s">
        <v>331</v>
      </c>
    </row>
    <row r="46" spans="1:34" s="39" customFormat="1" x14ac:dyDescent="0.2">
      <c r="A46" s="70" t="s">
        <v>335</v>
      </c>
      <c r="B46" s="71"/>
      <c r="C46" s="70">
        <v>1</v>
      </c>
      <c r="D46" s="81" t="s">
        <v>445</v>
      </c>
      <c r="E46" s="91" t="s">
        <v>425</v>
      </c>
      <c r="F46" s="80"/>
      <c r="G46" s="70">
        <v>179</v>
      </c>
      <c r="H46" s="70">
        <v>74</v>
      </c>
      <c r="I46" s="132">
        <v>23.095409007209515</v>
      </c>
      <c r="J46" s="76">
        <v>100</v>
      </c>
      <c r="K46" s="76" t="s">
        <v>329</v>
      </c>
      <c r="L46" s="70">
        <v>5058</v>
      </c>
      <c r="M46" s="76">
        <v>100</v>
      </c>
      <c r="N46" s="76" t="s">
        <v>332</v>
      </c>
      <c r="O46" s="77">
        <v>6.9</v>
      </c>
      <c r="P46" s="76">
        <v>100</v>
      </c>
      <c r="Q46" s="76" t="s">
        <v>332</v>
      </c>
      <c r="R46" s="70">
        <v>-1</v>
      </c>
      <c r="S46" s="76">
        <v>40</v>
      </c>
      <c r="T46" s="76" t="s">
        <v>342</v>
      </c>
      <c r="U46" s="78">
        <v>215</v>
      </c>
      <c r="V46" s="76">
        <v>70</v>
      </c>
      <c r="W46" s="76" t="s">
        <v>331</v>
      </c>
      <c r="X46" s="70">
        <v>1</v>
      </c>
      <c r="Y46" s="70">
        <v>0</v>
      </c>
      <c r="Z46" s="76" t="s">
        <v>342</v>
      </c>
      <c r="AA46" s="70" t="s">
        <v>447</v>
      </c>
      <c r="AB46" s="67">
        <v>76</v>
      </c>
      <c r="AC46" s="94" t="s">
        <v>331</v>
      </c>
      <c r="AD46" s="95">
        <v>76.2</v>
      </c>
      <c r="AE46" s="94">
        <v>0</v>
      </c>
      <c r="AF46" s="94"/>
      <c r="AG46" s="95">
        <v>76.2</v>
      </c>
      <c r="AH46" s="94" t="s">
        <v>331</v>
      </c>
    </row>
    <row r="47" spans="1:34" s="39" customFormat="1" x14ac:dyDescent="0.2">
      <c r="A47" s="70" t="s">
        <v>335</v>
      </c>
      <c r="B47" s="71"/>
      <c r="C47" s="70">
        <v>1</v>
      </c>
      <c r="D47" s="74" t="s">
        <v>448</v>
      </c>
      <c r="E47" s="91" t="s">
        <v>425</v>
      </c>
      <c r="F47" s="80"/>
      <c r="G47" s="70">
        <v>191</v>
      </c>
      <c r="H47" s="70">
        <v>92</v>
      </c>
      <c r="I47" s="132">
        <v>25.218606946081522</v>
      </c>
      <c r="J47" s="76">
        <v>80</v>
      </c>
      <c r="K47" s="76" t="s">
        <v>341</v>
      </c>
      <c r="L47" s="70">
        <v>5800</v>
      </c>
      <c r="M47" s="76">
        <v>100</v>
      </c>
      <c r="N47" s="76" t="s">
        <v>332</v>
      </c>
      <c r="O47" s="77">
        <v>9.4</v>
      </c>
      <c r="P47" s="76">
        <v>60</v>
      </c>
      <c r="Q47" s="76" t="s">
        <v>331</v>
      </c>
      <c r="R47" s="70">
        <v>26.9</v>
      </c>
      <c r="S47" s="76">
        <v>100</v>
      </c>
      <c r="T47" s="76" t="s">
        <v>332</v>
      </c>
      <c r="U47" s="78">
        <v>200</v>
      </c>
      <c r="V47" s="76">
        <v>62</v>
      </c>
      <c r="W47" s="76" t="s">
        <v>331</v>
      </c>
      <c r="X47" s="70">
        <v>1</v>
      </c>
      <c r="Y47" s="70">
        <v>0</v>
      </c>
      <c r="Z47" s="76" t="s">
        <v>342</v>
      </c>
      <c r="AA47" s="70" t="s">
        <v>450</v>
      </c>
      <c r="AB47" s="67">
        <v>50</v>
      </c>
      <c r="AC47" s="94" t="s">
        <v>342</v>
      </c>
      <c r="AD47" s="95">
        <v>65.2</v>
      </c>
      <c r="AE47" s="94">
        <v>0</v>
      </c>
      <c r="AF47" s="94"/>
      <c r="AG47" s="95">
        <v>65.2</v>
      </c>
      <c r="AH47" s="94" t="s">
        <v>331</v>
      </c>
    </row>
    <row r="48" spans="1:34" s="39" customFormat="1" x14ac:dyDescent="0.2">
      <c r="A48" s="70" t="s">
        <v>335</v>
      </c>
      <c r="B48" s="71"/>
      <c r="C48" s="70">
        <v>1</v>
      </c>
      <c r="D48" s="74" t="s">
        <v>451</v>
      </c>
      <c r="E48" s="91" t="s">
        <v>425</v>
      </c>
      <c r="F48" s="80"/>
      <c r="G48" s="70">
        <v>164</v>
      </c>
      <c r="H48" s="70">
        <v>52</v>
      </c>
      <c r="I48" s="132">
        <v>19.333729922665082</v>
      </c>
      <c r="J48" s="76">
        <v>100</v>
      </c>
      <c r="K48" s="76" t="s">
        <v>329</v>
      </c>
      <c r="L48" s="70">
        <v>3772</v>
      </c>
      <c r="M48" s="76">
        <v>78</v>
      </c>
      <c r="N48" s="76" t="s">
        <v>331</v>
      </c>
      <c r="O48" s="77">
        <v>7.9</v>
      </c>
      <c r="P48" s="76">
        <v>76</v>
      </c>
      <c r="Q48" s="76" t="s">
        <v>331</v>
      </c>
      <c r="R48" s="70">
        <v>21.4</v>
      </c>
      <c r="S48" s="76">
        <v>90</v>
      </c>
      <c r="T48" s="76" t="s">
        <v>332</v>
      </c>
      <c r="U48" s="78">
        <v>210</v>
      </c>
      <c r="V48" s="76">
        <v>66</v>
      </c>
      <c r="W48" s="76" t="s">
        <v>331</v>
      </c>
      <c r="X48" s="70">
        <v>3</v>
      </c>
      <c r="Y48" s="70">
        <v>20</v>
      </c>
      <c r="Z48" s="76" t="s">
        <v>342</v>
      </c>
      <c r="AA48" s="70" t="s">
        <v>452</v>
      </c>
      <c r="AB48" s="67">
        <v>85</v>
      </c>
      <c r="AC48" s="94" t="s">
        <v>330</v>
      </c>
      <c r="AD48" s="95">
        <v>76.5</v>
      </c>
      <c r="AE48" s="94">
        <v>0</v>
      </c>
      <c r="AF48" s="94"/>
      <c r="AG48" s="95">
        <v>76.5</v>
      </c>
      <c r="AH48" s="94" t="s">
        <v>331</v>
      </c>
    </row>
    <row r="49" spans="1:34" s="39" customFormat="1" x14ac:dyDescent="0.2">
      <c r="A49" s="70" t="s">
        <v>335</v>
      </c>
      <c r="B49" s="71"/>
      <c r="C49" s="70">
        <v>1</v>
      </c>
      <c r="D49" s="74" t="s">
        <v>453</v>
      </c>
      <c r="E49" s="91" t="s">
        <v>425</v>
      </c>
      <c r="F49" s="80"/>
      <c r="G49" s="70">
        <v>168</v>
      </c>
      <c r="H49" s="70">
        <v>58</v>
      </c>
      <c r="I49" s="132">
        <v>20.549886621315192</v>
      </c>
      <c r="J49" s="76">
        <v>100</v>
      </c>
      <c r="K49" s="76" t="s">
        <v>329</v>
      </c>
      <c r="L49" s="70">
        <v>3707</v>
      </c>
      <c r="M49" s="76">
        <v>78</v>
      </c>
      <c r="N49" s="76" t="s">
        <v>331</v>
      </c>
      <c r="O49" s="77">
        <v>8.3000000000000007</v>
      </c>
      <c r="P49" s="76">
        <v>72</v>
      </c>
      <c r="Q49" s="76" t="s">
        <v>331</v>
      </c>
      <c r="R49" s="70">
        <v>4.0999999999999996</v>
      </c>
      <c r="S49" s="76">
        <v>64</v>
      </c>
      <c r="T49" s="76" t="s">
        <v>331</v>
      </c>
      <c r="U49" s="78">
        <v>195</v>
      </c>
      <c r="V49" s="76">
        <v>60</v>
      </c>
      <c r="W49" s="76" t="s">
        <v>331</v>
      </c>
      <c r="X49" s="70">
        <v>5</v>
      </c>
      <c r="Y49" s="76">
        <v>40</v>
      </c>
      <c r="Z49" s="76" t="s">
        <v>342</v>
      </c>
      <c r="AA49" s="70" t="s">
        <v>454</v>
      </c>
      <c r="AB49" s="67">
        <v>20</v>
      </c>
      <c r="AC49" s="94" t="s">
        <v>342</v>
      </c>
      <c r="AD49" s="95">
        <v>61.5</v>
      </c>
      <c r="AE49" s="94">
        <v>0</v>
      </c>
      <c r="AF49" s="94"/>
      <c r="AG49" s="95">
        <v>61.5</v>
      </c>
      <c r="AH49" s="94" t="s">
        <v>331</v>
      </c>
    </row>
    <row r="50" spans="1:34" s="39" customFormat="1" x14ac:dyDescent="0.2">
      <c r="A50" s="70" t="s">
        <v>335</v>
      </c>
      <c r="B50" s="71"/>
      <c r="C50" s="70">
        <v>1</v>
      </c>
      <c r="D50" s="74" t="s">
        <v>455</v>
      </c>
      <c r="E50" s="91" t="s">
        <v>425</v>
      </c>
      <c r="F50" s="80"/>
      <c r="G50" s="70">
        <v>171</v>
      </c>
      <c r="H50" s="70">
        <v>78</v>
      </c>
      <c r="I50" s="132">
        <v>26.674874320303683</v>
      </c>
      <c r="J50" s="76">
        <v>60</v>
      </c>
      <c r="K50" s="76" t="s">
        <v>364</v>
      </c>
      <c r="L50" s="70">
        <v>4925</v>
      </c>
      <c r="M50" s="76">
        <v>100</v>
      </c>
      <c r="N50" s="76" t="s">
        <v>332</v>
      </c>
      <c r="O50" s="77">
        <v>8.1</v>
      </c>
      <c r="P50" s="76">
        <v>74</v>
      </c>
      <c r="Q50" s="76" t="s">
        <v>331</v>
      </c>
      <c r="R50" s="70">
        <v>18.7</v>
      </c>
      <c r="S50" s="76">
        <v>85</v>
      </c>
      <c r="T50" s="76" t="s">
        <v>330</v>
      </c>
      <c r="U50" s="78">
        <v>210</v>
      </c>
      <c r="V50" s="76">
        <v>66</v>
      </c>
      <c r="W50" s="76" t="s">
        <v>331</v>
      </c>
      <c r="X50" s="70">
        <v>1</v>
      </c>
      <c r="Y50" s="76">
        <v>0</v>
      </c>
      <c r="Z50" s="76" t="s">
        <v>342</v>
      </c>
      <c r="AA50" s="70" t="s">
        <v>456</v>
      </c>
      <c r="AB50" s="67">
        <v>40</v>
      </c>
      <c r="AC50" s="94" t="s">
        <v>342</v>
      </c>
      <c r="AD50" s="95">
        <v>61.9</v>
      </c>
      <c r="AE50" s="94">
        <v>0</v>
      </c>
      <c r="AF50" s="94"/>
      <c r="AG50" s="95">
        <v>61.9</v>
      </c>
      <c r="AH50" s="94" t="s">
        <v>331</v>
      </c>
    </row>
    <row r="51" spans="1:34" s="39" customFormat="1" x14ac:dyDescent="0.2">
      <c r="A51" s="70" t="s">
        <v>335</v>
      </c>
      <c r="B51" s="71"/>
      <c r="C51" s="70">
        <v>1</v>
      </c>
      <c r="D51" s="74" t="s">
        <v>457</v>
      </c>
      <c r="E51" s="91" t="s">
        <v>425</v>
      </c>
      <c r="F51" s="80"/>
      <c r="G51" s="70">
        <v>184</v>
      </c>
      <c r="H51" s="70">
        <v>87</v>
      </c>
      <c r="I51" s="132">
        <v>25.697069943289225</v>
      </c>
      <c r="J51" s="76">
        <v>80</v>
      </c>
      <c r="K51" s="76" t="s">
        <v>341</v>
      </c>
      <c r="L51" s="70">
        <v>4902</v>
      </c>
      <c r="M51" s="76">
        <v>100</v>
      </c>
      <c r="N51" s="76" t="s">
        <v>332</v>
      </c>
      <c r="O51" s="77">
        <v>8.3000000000000007</v>
      </c>
      <c r="P51" s="76">
        <v>72</v>
      </c>
      <c r="Q51" s="76" t="s">
        <v>331</v>
      </c>
      <c r="R51" s="70">
        <v>10.4</v>
      </c>
      <c r="S51" s="76">
        <v>72</v>
      </c>
      <c r="T51" s="76" t="s">
        <v>331</v>
      </c>
      <c r="U51" s="78">
        <v>190</v>
      </c>
      <c r="V51" s="76">
        <v>50</v>
      </c>
      <c r="W51" s="76" t="s">
        <v>342</v>
      </c>
      <c r="X51" s="70">
        <v>4</v>
      </c>
      <c r="Y51" s="69">
        <v>30</v>
      </c>
      <c r="Z51" s="76" t="s">
        <v>342</v>
      </c>
      <c r="AA51" s="70" t="s">
        <v>458</v>
      </c>
      <c r="AB51" s="67">
        <v>40</v>
      </c>
      <c r="AC51" s="94" t="s">
        <v>342</v>
      </c>
      <c r="AD51" s="95">
        <v>64.599999999999994</v>
      </c>
      <c r="AE51" s="94">
        <v>0</v>
      </c>
      <c r="AF51" s="94"/>
      <c r="AG51" s="95">
        <v>64.599999999999994</v>
      </c>
      <c r="AH51" s="94" t="s">
        <v>331</v>
      </c>
    </row>
    <row r="52" spans="1:34" s="39" customFormat="1" x14ac:dyDescent="0.2">
      <c r="A52" s="70" t="s">
        <v>335</v>
      </c>
      <c r="B52" s="71"/>
      <c r="C52" s="70">
        <v>1</v>
      </c>
      <c r="D52" s="74" t="s">
        <v>459</v>
      </c>
      <c r="E52" s="91" t="s">
        <v>425</v>
      </c>
      <c r="F52" s="80"/>
      <c r="G52" s="70">
        <v>180</v>
      </c>
      <c r="H52" s="70">
        <v>101</v>
      </c>
      <c r="I52" s="132">
        <v>31.172839506172838</v>
      </c>
      <c r="J52" s="76">
        <v>60</v>
      </c>
      <c r="K52" s="76" t="s">
        <v>364</v>
      </c>
      <c r="L52" s="70">
        <v>5976</v>
      </c>
      <c r="M52" s="76">
        <v>100</v>
      </c>
      <c r="N52" s="76" t="s">
        <v>332</v>
      </c>
      <c r="O52" s="77">
        <v>8.6999999999999993</v>
      </c>
      <c r="P52" s="76">
        <v>68</v>
      </c>
      <c r="Q52" s="76" t="s">
        <v>331</v>
      </c>
      <c r="R52" s="70">
        <v>8.6999999999999993</v>
      </c>
      <c r="S52" s="76">
        <v>70</v>
      </c>
      <c r="T52" s="76" t="s">
        <v>331</v>
      </c>
      <c r="U52" s="78">
        <v>193</v>
      </c>
      <c r="V52" s="76">
        <v>50</v>
      </c>
      <c r="W52" s="76" t="s">
        <v>342</v>
      </c>
      <c r="X52" s="70">
        <v>2</v>
      </c>
      <c r="Y52" s="76">
        <v>10</v>
      </c>
      <c r="Z52" s="76" t="s">
        <v>342</v>
      </c>
      <c r="AA52" s="70" t="s">
        <v>392</v>
      </c>
      <c r="AB52" s="67">
        <v>50</v>
      </c>
      <c r="AC52" s="94" t="s">
        <v>342</v>
      </c>
      <c r="AD52" s="95">
        <v>60.6</v>
      </c>
      <c r="AE52" s="94">
        <v>0</v>
      </c>
      <c r="AF52" s="94"/>
      <c r="AG52" s="95">
        <v>60.6</v>
      </c>
      <c r="AH52" s="94" t="s">
        <v>331</v>
      </c>
    </row>
    <row r="53" spans="1:34" s="39" customFormat="1" x14ac:dyDescent="0.2">
      <c r="A53" s="70" t="s">
        <v>335</v>
      </c>
      <c r="B53" s="71"/>
      <c r="C53" s="70">
        <v>1</v>
      </c>
      <c r="D53" s="74" t="s">
        <v>460</v>
      </c>
      <c r="E53" s="91" t="s">
        <v>425</v>
      </c>
      <c r="F53" s="80"/>
      <c r="G53" s="70">
        <v>184</v>
      </c>
      <c r="H53" s="70">
        <v>66</v>
      </c>
      <c r="I53" s="132">
        <v>19.494328922495274</v>
      </c>
      <c r="J53" s="76">
        <v>100</v>
      </c>
      <c r="K53" s="76" t="s">
        <v>329</v>
      </c>
      <c r="L53" s="70">
        <v>5049</v>
      </c>
      <c r="M53" s="76">
        <v>100</v>
      </c>
      <c r="N53" s="76" t="s">
        <v>332</v>
      </c>
      <c r="O53" s="77">
        <v>8.5</v>
      </c>
      <c r="P53" s="76">
        <v>70</v>
      </c>
      <c r="Q53" s="76" t="s">
        <v>331</v>
      </c>
      <c r="R53" s="70">
        <v>5</v>
      </c>
      <c r="S53" s="76">
        <v>64</v>
      </c>
      <c r="T53" s="76" t="s">
        <v>331</v>
      </c>
      <c r="U53" s="78">
        <v>240</v>
      </c>
      <c r="V53" s="76">
        <v>80</v>
      </c>
      <c r="W53" s="76" t="s">
        <v>330</v>
      </c>
      <c r="X53" s="70">
        <v>0</v>
      </c>
      <c r="Y53" s="76">
        <v>0</v>
      </c>
      <c r="Z53" s="76" t="s">
        <v>342</v>
      </c>
      <c r="AA53" s="70" t="s">
        <v>461</v>
      </c>
      <c r="AB53" s="67">
        <v>30</v>
      </c>
      <c r="AC53" s="94" t="s">
        <v>342</v>
      </c>
      <c r="AD53" s="95">
        <v>64.400000000000006</v>
      </c>
      <c r="AE53" s="94">
        <v>0</v>
      </c>
      <c r="AF53" s="94"/>
      <c r="AG53" s="95">
        <v>64.400000000000006</v>
      </c>
      <c r="AH53" s="94" t="s">
        <v>331</v>
      </c>
    </row>
    <row r="54" spans="1:34" s="39" customFormat="1" x14ac:dyDescent="0.2">
      <c r="A54" s="70" t="s">
        <v>335</v>
      </c>
      <c r="B54" s="71"/>
      <c r="C54" s="70">
        <v>1</v>
      </c>
      <c r="D54" s="74" t="s">
        <v>462</v>
      </c>
      <c r="E54" s="91" t="s">
        <v>425</v>
      </c>
      <c r="F54" s="80"/>
      <c r="G54" s="70">
        <v>180</v>
      </c>
      <c r="H54" s="70">
        <v>95</v>
      </c>
      <c r="I54" s="132">
        <v>29.320987654320987</v>
      </c>
      <c r="J54" s="76">
        <v>60</v>
      </c>
      <c r="K54" s="76" t="s">
        <v>364</v>
      </c>
      <c r="L54" s="70">
        <v>4546</v>
      </c>
      <c r="M54" s="76">
        <v>100</v>
      </c>
      <c r="N54" s="76" t="s">
        <v>332</v>
      </c>
      <c r="O54" s="77">
        <v>8.5</v>
      </c>
      <c r="P54" s="76">
        <v>70</v>
      </c>
      <c r="Q54" s="76" t="s">
        <v>331</v>
      </c>
      <c r="R54" s="70">
        <v>10</v>
      </c>
      <c r="S54" s="76">
        <v>72</v>
      </c>
      <c r="T54" s="76" t="s">
        <v>331</v>
      </c>
      <c r="U54" s="78">
        <v>200</v>
      </c>
      <c r="V54" s="76">
        <v>62</v>
      </c>
      <c r="W54" s="76" t="s">
        <v>331</v>
      </c>
      <c r="X54" s="70">
        <v>3</v>
      </c>
      <c r="Y54" s="76">
        <v>20</v>
      </c>
      <c r="Z54" s="76" t="s">
        <v>342</v>
      </c>
      <c r="AA54" s="70" t="s">
        <v>396</v>
      </c>
      <c r="AB54" s="67">
        <v>40</v>
      </c>
      <c r="AC54" s="94" t="s">
        <v>342</v>
      </c>
      <c r="AD54" s="95">
        <v>61.4</v>
      </c>
      <c r="AE54" s="94">
        <v>0</v>
      </c>
      <c r="AF54" s="94"/>
      <c r="AG54" s="95">
        <v>61.4</v>
      </c>
      <c r="AH54" s="94" t="s">
        <v>331</v>
      </c>
    </row>
    <row r="55" spans="1:34" s="39" customFormat="1" x14ac:dyDescent="0.2">
      <c r="A55" s="70" t="s">
        <v>463</v>
      </c>
      <c r="B55" s="71"/>
      <c r="C55" s="70">
        <v>1</v>
      </c>
      <c r="D55" s="74" t="s">
        <v>464</v>
      </c>
      <c r="E55" s="91" t="s">
        <v>425</v>
      </c>
      <c r="F55" s="80"/>
      <c r="G55" s="70">
        <v>194</v>
      </c>
      <c r="H55" s="70">
        <v>112</v>
      </c>
      <c r="I55" s="132">
        <v>29.758741630353917</v>
      </c>
      <c r="J55" s="76">
        <v>60</v>
      </c>
      <c r="K55" s="76" t="s">
        <v>364</v>
      </c>
      <c r="L55" s="70">
        <v>5164</v>
      </c>
      <c r="M55" s="76">
        <v>100</v>
      </c>
      <c r="N55" s="76" t="s">
        <v>332</v>
      </c>
      <c r="O55" s="77">
        <v>8</v>
      </c>
      <c r="P55" s="76">
        <v>74</v>
      </c>
      <c r="Q55" s="76" t="s">
        <v>331</v>
      </c>
      <c r="R55" s="70">
        <v>11.5</v>
      </c>
      <c r="S55" s="76">
        <v>74</v>
      </c>
      <c r="T55" s="76" t="s">
        <v>331</v>
      </c>
      <c r="U55" s="78">
        <v>230</v>
      </c>
      <c r="V55" s="76">
        <v>76</v>
      </c>
      <c r="W55" s="76" t="s">
        <v>331</v>
      </c>
      <c r="X55" s="70">
        <v>1</v>
      </c>
      <c r="Y55" s="76">
        <v>0</v>
      </c>
      <c r="Z55" s="76" t="s">
        <v>342</v>
      </c>
      <c r="AA55" s="70" t="s">
        <v>359</v>
      </c>
      <c r="AB55" s="67">
        <v>40</v>
      </c>
      <c r="AC55" s="94" t="s">
        <v>342</v>
      </c>
      <c r="AD55" s="95">
        <v>61.800000000000004</v>
      </c>
      <c r="AE55" s="94">
        <v>0</v>
      </c>
      <c r="AF55" s="94"/>
      <c r="AG55" s="95">
        <v>61.8</v>
      </c>
      <c r="AH55" s="94" t="s">
        <v>331</v>
      </c>
    </row>
    <row r="56" spans="1:34" s="39" customFormat="1" x14ac:dyDescent="0.2">
      <c r="A56" s="70" t="s">
        <v>335</v>
      </c>
      <c r="B56" s="71"/>
      <c r="C56" s="70">
        <v>1</v>
      </c>
      <c r="D56" s="74" t="s">
        <v>465</v>
      </c>
      <c r="E56" s="91" t="s">
        <v>425</v>
      </c>
      <c r="F56" s="80"/>
      <c r="G56" s="70">
        <v>176</v>
      </c>
      <c r="H56" s="70">
        <v>51</v>
      </c>
      <c r="I56" s="132">
        <v>16.464359504132233</v>
      </c>
      <c r="J56" s="76">
        <v>100</v>
      </c>
      <c r="K56" s="76" t="s">
        <v>329</v>
      </c>
      <c r="L56" s="70">
        <v>3998</v>
      </c>
      <c r="M56" s="76">
        <v>80</v>
      </c>
      <c r="N56" s="76" t="s">
        <v>330</v>
      </c>
      <c r="O56" s="77">
        <v>7.8</v>
      </c>
      <c r="P56" s="76">
        <v>76</v>
      </c>
      <c r="Q56" s="76" t="s">
        <v>331</v>
      </c>
      <c r="R56" s="70">
        <v>1.5</v>
      </c>
      <c r="S56" s="76">
        <v>60</v>
      </c>
      <c r="T56" s="76" t="s">
        <v>331</v>
      </c>
      <c r="U56" s="78">
        <v>230</v>
      </c>
      <c r="V56" s="76">
        <v>76</v>
      </c>
      <c r="W56" s="76" t="s">
        <v>331</v>
      </c>
      <c r="X56" s="70">
        <v>0</v>
      </c>
      <c r="Y56" s="76">
        <v>0</v>
      </c>
      <c r="Z56" s="76" t="s">
        <v>342</v>
      </c>
      <c r="AA56" s="70" t="s">
        <v>444</v>
      </c>
      <c r="AB56" s="67">
        <v>90</v>
      </c>
      <c r="AC56" s="94" t="s">
        <v>332</v>
      </c>
      <c r="AD56" s="95">
        <v>73.8</v>
      </c>
      <c r="AE56" s="94">
        <v>0</v>
      </c>
      <c r="AF56" s="94"/>
      <c r="AG56" s="95">
        <v>73.8</v>
      </c>
      <c r="AH56" s="94" t="s">
        <v>331</v>
      </c>
    </row>
    <row r="57" spans="1:34" s="39" customFormat="1" x14ac:dyDescent="0.2">
      <c r="A57" s="70" t="s">
        <v>335</v>
      </c>
      <c r="B57" s="71"/>
      <c r="C57" s="70">
        <v>1</v>
      </c>
      <c r="D57" s="74" t="s">
        <v>466</v>
      </c>
      <c r="E57" s="91" t="s">
        <v>425</v>
      </c>
      <c r="F57" s="80"/>
      <c r="G57" s="70">
        <v>176</v>
      </c>
      <c r="H57" s="70">
        <v>51</v>
      </c>
      <c r="I57" s="132">
        <v>16.464359504132233</v>
      </c>
      <c r="J57" s="76">
        <v>100</v>
      </c>
      <c r="K57" s="76" t="s">
        <v>329</v>
      </c>
      <c r="L57" s="70">
        <v>3256</v>
      </c>
      <c r="M57" s="76">
        <v>70</v>
      </c>
      <c r="N57" s="76" t="s">
        <v>331</v>
      </c>
      <c r="O57" s="77">
        <v>9.1999999999999993</v>
      </c>
      <c r="P57" s="76">
        <v>62</v>
      </c>
      <c r="Q57" s="76" t="s">
        <v>331</v>
      </c>
      <c r="R57" s="70">
        <v>10</v>
      </c>
      <c r="S57" s="76">
        <v>72</v>
      </c>
      <c r="T57" s="76" t="s">
        <v>331</v>
      </c>
      <c r="U57" s="78">
        <v>230</v>
      </c>
      <c r="V57" s="76">
        <v>76</v>
      </c>
      <c r="W57" s="76" t="s">
        <v>331</v>
      </c>
      <c r="X57" s="70">
        <v>0</v>
      </c>
      <c r="Y57" s="76">
        <v>0</v>
      </c>
      <c r="Z57" s="76" t="s">
        <v>342</v>
      </c>
      <c r="AA57" s="70" t="s">
        <v>403</v>
      </c>
      <c r="AB57" s="67">
        <v>40</v>
      </c>
      <c r="AC57" s="94" t="s">
        <v>342</v>
      </c>
      <c r="AD57" s="95">
        <v>60.7</v>
      </c>
      <c r="AE57" s="94">
        <v>0</v>
      </c>
      <c r="AF57" s="94"/>
      <c r="AG57" s="95">
        <v>60.7</v>
      </c>
      <c r="AH57" s="94" t="s">
        <v>331</v>
      </c>
    </row>
    <row r="58" spans="1:34" s="39" customFormat="1" x14ac:dyDescent="0.2">
      <c r="A58" s="70" t="s">
        <v>335</v>
      </c>
      <c r="B58" s="71"/>
      <c r="C58" s="70">
        <v>1</v>
      </c>
      <c r="D58" s="74" t="s">
        <v>467</v>
      </c>
      <c r="E58" s="120" t="s">
        <v>425</v>
      </c>
      <c r="F58" s="80"/>
      <c r="G58" s="70">
        <v>165</v>
      </c>
      <c r="H58" s="70">
        <v>60</v>
      </c>
      <c r="I58" s="132">
        <v>22.038567493112946</v>
      </c>
      <c r="J58" s="76">
        <v>100</v>
      </c>
      <c r="K58" s="76" t="s">
        <v>329</v>
      </c>
      <c r="L58" s="70">
        <v>4500</v>
      </c>
      <c r="M58" s="76">
        <v>95</v>
      </c>
      <c r="N58" s="76" t="s">
        <v>332</v>
      </c>
      <c r="O58" s="77">
        <v>7.6</v>
      </c>
      <c r="P58" s="76">
        <v>78</v>
      </c>
      <c r="Q58" s="76" t="s">
        <v>331</v>
      </c>
      <c r="R58" s="70">
        <v>24</v>
      </c>
      <c r="S58" s="76">
        <v>100</v>
      </c>
      <c r="T58" s="76" t="s">
        <v>332</v>
      </c>
      <c r="U58" s="78">
        <v>241</v>
      </c>
      <c r="V58" s="76">
        <v>80</v>
      </c>
      <c r="W58" s="76" t="s">
        <v>330</v>
      </c>
      <c r="X58" s="70">
        <v>6</v>
      </c>
      <c r="Y58" s="76">
        <v>50</v>
      </c>
      <c r="Z58" s="76" t="s">
        <v>342</v>
      </c>
      <c r="AA58" s="70" t="s">
        <v>469</v>
      </c>
      <c r="AB58" s="67">
        <v>76</v>
      </c>
      <c r="AC58" s="94" t="s">
        <v>331</v>
      </c>
      <c r="AD58" s="95">
        <v>83.05</v>
      </c>
      <c r="AE58" s="94">
        <v>0</v>
      </c>
      <c r="AF58" s="94"/>
      <c r="AG58" s="95">
        <v>83.05</v>
      </c>
      <c r="AH58" s="94" t="s">
        <v>330</v>
      </c>
    </row>
    <row r="59" spans="1:34" s="39" customFormat="1" x14ac:dyDescent="0.2">
      <c r="A59" s="70" t="s">
        <v>470</v>
      </c>
      <c r="B59" s="71"/>
      <c r="C59" s="70">
        <v>1</v>
      </c>
      <c r="D59" s="70" t="s">
        <v>471</v>
      </c>
      <c r="E59" s="91" t="s">
        <v>337</v>
      </c>
      <c r="F59" s="80"/>
      <c r="G59" s="70">
        <v>164</v>
      </c>
      <c r="H59" s="70">
        <v>77</v>
      </c>
      <c r="I59" s="132">
        <v>28.628792385484832</v>
      </c>
      <c r="J59" s="76">
        <v>60</v>
      </c>
      <c r="K59" s="76" t="s">
        <v>364</v>
      </c>
      <c r="L59" s="70">
        <v>3423</v>
      </c>
      <c r="M59" s="76">
        <v>100</v>
      </c>
      <c r="N59" s="76" t="s">
        <v>332</v>
      </c>
      <c r="O59" s="77">
        <v>9.3000000000000007</v>
      </c>
      <c r="P59" s="76">
        <v>72</v>
      </c>
      <c r="Q59" s="76" t="s">
        <v>331</v>
      </c>
      <c r="R59" s="70">
        <v>18.2</v>
      </c>
      <c r="S59" s="76">
        <v>80</v>
      </c>
      <c r="T59" s="76" t="s">
        <v>330</v>
      </c>
      <c r="U59" s="78">
        <v>150</v>
      </c>
      <c r="V59" s="76">
        <v>60</v>
      </c>
      <c r="W59" s="76" t="s">
        <v>331</v>
      </c>
      <c r="X59" s="70">
        <v>34</v>
      </c>
      <c r="Y59" s="76">
        <v>70</v>
      </c>
      <c r="Z59" s="76" t="s">
        <v>331</v>
      </c>
      <c r="AA59" s="70" t="s">
        <v>456</v>
      </c>
      <c r="AB59" s="67">
        <v>10</v>
      </c>
      <c r="AC59" s="94" t="s">
        <v>342</v>
      </c>
      <c r="AD59" s="95">
        <v>61.4</v>
      </c>
      <c r="AE59" s="94">
        <v>0</v>
      </c>
      <c r="AF59" s="94"/>
      <c r="AG59" s="95">
        <v>61.4</v>
      </c>
      <c r="AH59" s="94" t="s">
        <v>331</v>
      </c>
    </row>
    <row r="60" spans="1:34" s="39" customFormat="1" x14ac:dyDescent="0.15">
      <c r="A60" s="70" t="s">
        <v>470</v>
      </c>
      <c r="B60" s="71"/>
      <c r="C60" s="70">
        <v>1</v>
      </c>
      <c r="D60" s="70" t="s">
        <v>472</v>
      </c>
      <c r="E60" s="91" t="s">
        <v>337</v>
      </c>
      <c r="F60" s="80"/>
      <c r="G60" s="70">
        <v>176</v>
      </c>
      <c r="H60" s="70">
        <v>60</v>
      </c>
      <c r="I60" s="132">
        <v>19.369834710743802</v>
      </c>
      <c r="J60" s="76">
        <v>100</v>
      </c>
      <c r="K60" s="76" t="s">
        <v>329</v>
      </c>
      <c r="L60" s="70">
        <v>3211</v>
      </c>
      <c r="M60" s="76">
        <v>100</v>
      </c>
      <c r="N60" s="76" t="s">
        <v>332</v>
      </c>
      <c r="O60" s="77">
        <v>10.6</v>
      </c>
      <c r="P60" s="76">
        <v>60</v>
      </c>
      <c r="Q60" s="76" t="s">
        <v>331</v>
      </c>
      <c r="R60" s="70">
        <v>2.2000000000000002</v>
      </c>
      <c r="S60" s="76">
        <v>30</v>
      </c>
      <c r="T60" s="76" t="s">
        <v>342</v>
      </c>
      <c r="U60" s="78">
        <v>147</v>
      </c>
      <c r="V60" s="76">
        <v>50</v>
      </c>
      <c r="W60" s="76" t="s">
        <v>342</v>
      </c>
      <c r="X60" s="70">
        <v>25</v>
      </c>
      <c r="Y60" s="76">
        <v>62</v>
      </c>
      <c r="Z60" s="76" t="s">
        <v>331</v>
      </c>
      <c r="AA60" s="70" t="s">
        <v>474</v>
      </c>
      <c r="AB60" s="100">
        <v>40</v>
      </c>
      <c r="AC60" s="94" t="s">
        <v>342</v>
      </c>
      <c r="AD60" s="95">
        <v>64.2</v>
      </c>
      <c r="AE60" s="94">
        <v>0</v>
      </c>
      <c r="AF60" s="94"/>
      <c r="AG60" s="95">
        <v>64.2</v>
      </c>
      <c r="AH60" s="94" t="s">
        <v>331</v>
      </c>
    </row>
    <row r="61" spans="1:34" s="39" customFormat="1" x14ac:dyDescent="0.15">
      <c r="A61" s="70" t="s">
        <v>470</v>
      </c>
      <c r="B61" s="71"/>
      <c r="C61" s="70">
        <v>1</v>
      </c>
      <c r="D61" s="70" t="s">
        <v>475</v>
      </c>
      <c r="E61" s="91" t="s">
        <v>337</v>
      </c>
      <c r="F61" s="80"/>
      <c r="G61" s="70">
        <v>166</v>
      </c>
      <c r="H61" s="70">
        <v>59</v>
      </c>
      <c r="I61" s="132">
        <v>21.410944984758313</v>
      </c>
      <c r="J61" s="76">
        <v>100</v>
      </c>
      <c r="K61" s="76" t="s">
        <v>329</v>
      </c>
      <c r="L61" s="70">
        <v>3308</v>
      </c>
      <c r="M61" s="76">
        <v>100</v>
      </c>
      <c r="N61" s="76" t="s">
        <v>332</v>
      </c>
      <c r="O61" s="77">
        <v>10.4</v>
      </c>
      <c r="P61" s="76">
        <v>62</v>
      </c>
      <c r="Q61" s="76" t="s">
        <v>331</v>
      </c>
      <c r="R61" s="70">
        <v>7.9</v>
      </c>
      <c r="S61" s="76">
        <v>64</v>
      </c>
      <c r="T61" s="76" t="s">
        <v>331</v>
      </c>
      <c r="U61" s="78">
        <v>120</v>
      </c>
      <c r="V61" s="76">
        <v>0</v>
      </c>
      <c r="W61" s="76" t="s">
        <v>342</v>
      </c>
      <c r="X61" s="70">
        <v>24</v>
      </c>
      <c r="Y61" s="76">
        <v>60</v>
      </c>
      <c r="Z61" s="76" t="s">
        <v>331</v>
      </c>
      <c r="AA61" s="70" t="s">
        <v>415</v>
      </c>
      <c r="AB61" s="100">
        <v>50</v>
      </c>
      <c r="AC61" s="94" t="s">
        <v>342</v>
      </c>
      <c r="AD61" s="95">
        <v>64.8</v>
      </c>
      <c r="AE61" s="94">
        <v>0</v>
      </c>
      <c r="AF61" s="94"/>
      <c r="AG61" s="95">
        <v>64.8</v>
      </c>
      <c r="AH61" s="94" t="s">
        <v>331</v>
      </c>
    </row>
    <row r="62" spans="1:34" s="39" customFormat="1" x14ac:dyDescent="0.15">
      <c r="A62" s="70" t="s">
        <v>470</v>
      </c>
      <c r="B62" s="71"/>
      <c r="C62" s="70">
        <v>1</v>
      </c>
      <c r="D62" s="70" t="s">
        <v>476</v>
      </c>
      <c r="E62" s="91" t="s">
        <v>337</v>
      </c>
      <c r="F62" s="80"/>
      <c r="G62" s="70">
        <v>155</v>
      </c>
      <c r="H62" s="70">
        <v>60</v>
      </c>
      <c r="I62" s="132">
        <v>24.973985431841832</v>
      </c>
      <c r="J62" s="76">
        <v>80</v>
      </c>
      <c r="K62" s="76" t="s">
        <v>341</v>
      </c>
      <c r="L62" s="70">
        <v>2958</v>
      </c>
      <c r="M62" s="76">
        <v>85</v>
      </c>
      <c r="N62" s="76" t="s">
        <v>330</v>
      </c>
      <c r="O62" s="77">
        <v>10.4</v>
      </c>
      <c r="P62" s="76">
        <v>62</v>
      </c>
      <c r="Q62" s="76" t="s">
        <v>331</v>
      </c>
      <c r="R62" s="70">
        <v>21.1</v>
      </c>
      <c r="S62" s="76">
        <v>90</v>
      </c>
      <c r="T62" s="76" t="s">
        <v>332</v>
      </c>
      <c r="U62" s="78">
        <v>160</v>
      </c>
      <c r="V62" s="76">
        <v>68</v>
      </c>
      <c r="W62" s="76" t="s">
        <v>331</v>
      </c>
      <c r="X62" s="70">
        <v>25</v>
      </c>
      <c r="Y62" s="76">
        <v>62</v>
      </c>
      <c r="Z62" s="76" t="s">
        <v>331</v>
      </c>
      <c r="AA62" s="70" t="s">
        <v>368</v>
      </c>
      <c r="AB62" s="100">
        <v>10</v>
      </c>
      <c r="AC62" s="94" t="s">
        <v>342</v>
      </c>
      <c r="AD62" s="95">
        <v>61.15</v>
      </c>
      <c r="AE62" s="94">
        <v>0</v>
      </c>
      <c r="AF62" s="94"/>
      <c r="AG62" s="95">
        <v>61.15</v>
      </c>
      <c r="AH62" s="94" t="s">
        <v>331</v>
      </c>
    </row>
    <row r="63" spans="1:34" s="39" customFormat="1" x14ac:dyDescent="0.15">
      <c r="A63" s="70" t="s">
        <v>470</v>
      </c>
      <c r="B63" s="71"/>
      <c r="C63" s="70">
        <v>1</v>
      </c>
      <c r="D63" s="70" t="s">
        <v>477</v>
      </c>
      <c r="E63" s="91" t="s">
        <v>337</v>
      </c>
      <c r="F63" s="80"/>
      <c r="G63" s="70">
        <v>163</v>
      </c>
      <c r="H63" s="70">
        <v>56</v>
      </c>
      <c r="I63" s="132">
        <v>21.077195227520797</v>
      </c>
      <c r="J63" s="76">
        <v>100</v>
      </c>
      <c r="K63" s="76" t="s">
        <v>329</v>
      </c>
      <c r="L63" s="70">
        <v>3142</v>
      </c>
      <c r="M63" s="76">
        <v>95</v>
      </c>
      <c r="N63" s="76" t="s">
        <v>332</v>
      </c>
      <c r="O63" s="77">
        <v>9.6</v>
      </c>
      <c r="P63" s="76">
        <v>70</v>
      </c>
      <c r="Q63" s="76" t="s">
        <v>331</v>
      </c>
      <c r="R63" s="70">
        <v>13.5</v>
      </c>
      <c r="S63" s="76">
        <v>74</v>
      </c>
      <c r="T63" s="76" t="s">
        <v>331</v>
      </c>
      <c r="U63" s="78">
        <v>190</v>
      </c>
      <c r="V63" s="76">
        <v>85</v>
      </c>
      <c r="W63" s="76" t="s">
        <v>330</v>
      </c>
      <c r="X63" s="70">
        <v>27</v>
      </c>
      <c r="Y63" s="76">
        <v>64</v>
      </c>
      <c r="Z63" s="76" t="s">
        <v>331</v>
      </c>
      <c r="AA63" s="70" t="s">
        <v>359</v>
      </c>
      <c r="AB63" s="100">
        <v>20</v>
      </c>
      <c r="AC63" s="94" t="s">
        <v>342</v>
      </c>
      <c r="AD63" s="95">
        <v>69.55</v>
      </c>
      <c r="AE63" s="94">
        <v>0</v>
      </c>
      <c r="AF63" s="94"/>
      <c r="AG63" s="95">
        <v>69.55</v>
      </c>
      <c r="AH63" s="94" t="s">
        <v>331</v>
      </c>
    </row>
    <row r="64" spans="1:34" s="39" customFormat="1" x14ac:dyDescent="0.15">
      <c r="A64" s="70" t="s">
        <v>470</v>
      </c>
      <c r="B64" s="71"/>
      <c r="C64" s="70">
        <v>1</v>
      </c>
      <c r="D64" s="70" t="s">
        <v>478</v>
      </c>
      <c r="E64" s="91" t="s">
        <v>337</v>
      </c>
      <c r="F64" s="80"/>
      <c r="G64" s="70">
        <v>167</v>
      </c>
      <c r="H64" s="70">
        <v>62</v>
      </c>
      <c r="I64" s="132">
        <v>22.230987127541326</v>
      </c>
      <c r="J64" s="76">
        <v>100</v>
      </c>
      <c r="K64" s="76" t="s">
        <v>329</v>
      </c>
      <c r="L64" s="70">
        <v>3554</v>
      </c>
      <c r="M64" s="76">
        <v>100</v>
      </c>
      <c r="N64" s="76" t="s">
        <v>332</v>
      </c>
      <c r="O64" s="77">
        <v>9.6999999999999993</v>
      </c>
      <c r="P64" s="76">
        <v>68</v>
      </c>
      <c r="Q64" s="76" t="s">
        <v>331</v>
      </c>
      <c r="R64" s="70">
        <v>25.2</v>
      </c>
      <c r="S64" s="76">
        <v>100</v>
      </c>
      <c r="T64" s="76" t="s">
        <v>332</v>
      </c>
      <c r="U64" s="78">
        <v>130</v>
      </c>
      <c r="V64" s="76">
        <v>20</v>
      </c>
      <c r="W64" s="76" t="s">
        <v>342</v>
      </c>
      <c r="X64" s="70">
        <v>34</v>
      </c>
      <c r="Y64" s="76">
        <v>70</v>
      </c>
      <c r="Z64" s="76" t="s">
        <v>331</v>
      </c>
      <c r="AA64" s="70" t="s">
        <v>480</v>
      </c>
      <c r="AB64" s="100">
        <v>60</v>
      </c>
      <c r="AC64" s="94" t="s">
        <v>331</v>
      </c>
      <c r="AD64" s="95">
        <v>74.599999999999994</v>
      </c>
      <c r="AE64" s="94">
        <v>0</v>
      </c>
      <c r="AF64" s="94"/>
      <c r="AG64" s="95">
        <v>74.599999999999994</v>
      </c>
      <c r="AH64" s="94" t="s">
        <v>331</v>
      </c>
    </row>
    <row r="65" spans="1:34" s="39" customFormat="1" x14ac:dyDescent="0.2">
      <c r="A65" s="70" t="s">
        <v>470</v>
      </c>
      <c r="B65" s="71"/>
      <c r="C65" s="70">
        <v>1</v>
      </c>
      <c r="D65" s="70" t="s">
        <v>481</v>
      </c>
      <c r="E65" s="91" t="s">
        <v>337</v>
      </c>
      <c r="F65" s="80"/>
      <c r="G65" s="70">
        <v>167</v>
      </c>
      <c r="H65" s="70">
        <v>59</v>
      </c>
      <c r="I65" s="132">
        <v>21.155294202015131</v>
      </c>
      <c r="J65" s="76">
        <v>100</v>
      </c>
      <c r="K65" s="76" t="s">
        <v>329</v>
      </c>
      <c r="L65" s="70">
        <v>3066</v>
      </c>
      <c r="M65" s="76">
        <v>90</v>
      </c>
      <c r="N65" s="76" t="s">
        <v>332</v>
      </c>
      <c r="O65" s="77">
        <v>11</v>
      </c>
      <c r="P65" s="76">
        <v>40</v>
      </c>
      <c r="Q65" s="76" t="s">
        <v>342</v>
      </c>
      <c r="R65" s="70">
        <v>19.7</v>
      </c>
      <c r="S65" s="76">
        <v>85</v>
      </c>
      <c r="T65" s="76" t="s">
        <v>330</v>
      </c>
      <c r="U65" s="78">
        <v>130</v>
      </c>
      <c r="V65" s="76">
        <v>20</v>
      </c>
      <c r="W65" s="76" t="s">
        <v>342</v>
      </c>
      <c r="X65" s="70">
        <v>25</v>
      </c>
      <c r="Y65" s="69">
        <v>62</v>
      </c>
      <c r="Z65" s="76" t="s">
        <v>331</v>
      </c>
      <c r="AA65" s="70" t="s">
        <v>483</v>
      </c>
      <c r="AB65" s="67">
        <v>60</v>
      </c>
      <c r="AC65" s="94" t="s">
        <v>331</v>
      </c>
      <c r="AD65" s="95">
        <v>65.2</v>
      </c>
      <c r="AE65" s="94">
        <v>0</v>
      </c>
      <c r="AF65" s="94"/>
      <c r="AG65" s="95">
        <v>65.2</v>
      </c>
      <c r="AH65" s="94" t="s">
        <v>331</v>
      </c>
    </row>
    <row r="66" spans="1:34" s="39" customFormat="1" x14ac:dyDescent="0.15">
      <c r="A66" s="70" t="s">
        <v>470</v>
      </c>
      <c r="B66" s="71"/>
      <c r="C66" s="70">
        <v>1</v>
      </c>
      <c r="D66" s="70" t="s">
        <v>484</v>
      </c>
      <c r="E66" s="91" t="s">
        <v>337</v>
      </c>
      <c r="F66" s="80"/>
      <c r="G66" s="70">
        <v>160</v>
      </c>
      <c r="H66" s="70">
        <v>74</v>
      </c>
      <c r="I66" s="132">
        <v>28.90625</v>
      </c>
      <c r="J66" s="76">
        <v>60</v>
      </c>
      <c r="K66" s="76" t="s">
        <v>364</v>
      </c>
      <c r="L66" s="70">
        <v>2966</v>
      </c>
      <c r="M66" s="76">
        <v>85</v>
      </c>
      <c r="N66" s="76" t="s">
        <v>330</v>
      </c>
      <c r="O66" s="77">
        <v>10.6</v>
      </c>
      <c r="P66" s="76">
        <v>60</v>
      </c>
      <c r="Q66" s="76" t="s">
        <v>331</v>
      </c>
      <c r="R66" s="70">
        <v>19.3</v>
      </c>
      <c r="S66" s="76">
        <v>85</v>
      </c>
      <c r="T66" s="76" t="s">
        <v>330</v>
      </c>
      <c r="U66" s="78">
        <v>160</v>
      </c>
      <c r="V66" s="76">
        <v>68</v>
      </c>
      <c r="W66" s="76" t="s">
        <v>331</v>
      </c>
      <c r="X66" s="70">
        <v>28</v>
      </c>
      <c r="Y66" s="76">
        <v>64</v>
      </c>
      <c r="Z66" s="76" t="s">
        <v>331</v>
      </c>
      <c r="AA66" s="70" t="s">
        <v>344</v>
      </c>
      <c r="AB66" s="100">
        <v>30</v>
      </c>
      <c r="AC66" s="94" t="s">
        <v>342</v>
      </c>
      <c r="AD66" s="95">
        <v>61.45</v>
      </c>
      <c r="AE66" s="94">
        <v>0</v>
      </c>
      <c r="AF66" s="94"/>
      <c r="AG66" s="95">
        <v>61.45</v>
      </c>
      <c r="AH66" s="94" t="s">
        <v>331</v>
      </c>
    </row>
    <row r="67" spans="1:34" s="39" customFormat="1" x14ac:dyDescent="0.15">
      <c r="A67" s="70" t="s">
        <v>470</v>
      </c>
      <c r="B67" s="71"/>
      <c r="C67" s="70">
        <v>1</v>
      </c>
      <c r="D67" s="70" t="s">
        <v>485</v>
      </c>
      <c r="E67" s="91" t="s">
        <v>337</v>
      </c>
      <c r="F67" s="80"/>
      <c r="G67" s="70">
        <v>164</v>
      </c>
      <c r="H67" s="70">
        <v>52</v>
      </c>
      <c r="I67" s="132">
        <v>19.333729922665082</v>
      </c>
      <c r="J67" s="76">
        <v>100</v>
      </c>
      <c r="K67" s="76" t="s">
        <v>329</v>
      </c>
      <c r="L67" s="70">
        <v>3088</v>
      </c>
      <c r="M67" s="76">
        <v>90</v>
      </c>
      <c r="N67" s="76" t="s">
        <v>332</v>
      </c>
      <c r="O67" s="77">
        <v>9.5</v>
      </c>
      <c r="P67" s="76">
        <v>70</v>
      </c>
      <c r="Q67" s="76" t="s">
        <v>331</v>
      </c>
      <c r="R67" s="70">
        <v>19.3</v>
      </c>
      <c r="S67" s="76">
        <v>85</v>
      </c>
      <c r="T67" s="76" t="s">
        <v>330</v>
      </c>
      <c r="U67" s="78">
        <v>140</v>
      </c>
      <c r="V67" s="76">
        <v>40</v>
      </c>
      <c r="W67" s="76" t="s">
        <v>342</v>
      </c>
      <c r="X67" s="70">
        <v>35</v>
      </c>
      <c r="Y67" s="76">
        <v>72</v>
      </c>
      <c r="Z67" s="76" t="s">
        <v>331</v>
      </c>
      <c r="AA67" s="70" t="s">
        <v>487</v>
      </c>
      <c r="AB67" s="100">
        <v>80</v>
      </c>
      <c r="AC67" s="94" t="s">
        <v>330</v>
      </c>
      <c r="AD67" s="95">
        <v>78.2</v>
      </c>
      <c r="AE67" s="94">
        <v>0</v>
      </c>
      <c r="AF67" s="94"/>
      <c r="AG67" s="95">
        <v>78.2</v>
      </c>
      <c r="AH67" s="94" t="s">
        <v>331</v>
      </c>
    </row>
    <row r="68" spans="1:34" s="39" customFormat="1" x14ac:dyDescent="0.15">
      <c r="A68" s="70" t="s">
        <v>470</v>
      </c>
      <c r="B68" s="71"/>
      <c r="C68" s="70">
        <v>1</v>
      </c>
      <c r="D68" s="70" t="s">
        <v>488</v>
      </c>
      <c r="E68" s="91" t="s">
        <v>337</v>
      </c>
      <c r="F68" s="80"/>
      <c r="G68" s="70">
        <v>163</v>
      </c>
      <c r="H68" s="70">
        <v>56</v>
      </c>
      <c r="I68" s="132">
        <v>21.077195227520797</v>
      </c>
      <c r="J68" s="76">
        <v>100</v>
      </c>
      <c r="K68" s="76" t="s">
        <v>329</v>
      </c>
      <c r="L68" s="70">
        <v>3460</v>
      </c>
      <c r="M68" s="76">
        <v>100</v>
      </c>
      <c r="N68" s="76" t="s">
        <v>332</v>
      </c>
      <c r="O68" s="77">
        <v>10.4</v>
      </c>
      <c r="P68" s="76">
        <v>62</v>
      </c>
      <c r="Q68" s="76" t="s">
        <v>331</v>
      </c>
      <c r="R68" s="70">
        <v>20.3</v>
      </c>
      <c r="S68" s="76">
        <v>85</v>
      </c>
      <c r="T68" s="76" t="s">
        <v>330</v>
      </c>
      <c r="U68" s="78">
        <v>130</v>
      </c>
      <c r="V68" s="76">
        <v>20</v>
      </c>
      <c r="W68" s="76" t="s">
        <v>342</v>
      </c>
      <c r="X68" s="70">
        <v>27</v>
      </c>
      <c r="Y68" s="76">
        <v>64</v>
      </c>
      <c r="Z68" s="76" t="s">
        <v>331</v>
      </c>
      <c r="AA68" s="70" t="s">
        <v>392</v>
      </c>
      <c r="AB68" s="100">
        <v>30</v>
      </c>
      <c r="AC68" s="94" t="s">
        <v>342</v>
      </c>
      <c r="AD68" s="95">
        <v>65.3</v>
      </c>
      <c r="AE68" s="94">
        <v>0</v>
      </c>
      <c r="AF68" s="94"/>
      <c r="AG68" s="95">
        <v>65.3</v>
      </c>
      <c r="AH68" s="94" t="s">
        <v>331</v>
      </c>
    </row>
    <row r="69" spans="1:34" s="39" customFormat="1" x14ac:dyDescent="0.15">
      <c r="A69" s="70" t="s">
        <v>470</v>
      </c>
      <c r="B69" s="71"/>
      <c r="C69" s="70">
        <v>1</v>
      </c>
      <c r="D69" s="70" t="s">
        <v>489</v>
      </c>
      <c r="E69" s="91" t="s">
        <v>337</v>
      </c>
      <c r="F69" s="80"/>
      <c r="G69" s="70">
        <v>163</v>
      </c>
      <c r="H69" s="70">
        <v>73</v>
      </c>
      <c r="I69" s="132">
        <v>27.475629493018182</v>
      </c>
      <c r="J69" s="76">
        <v>60</v>
      </c>
      <c r="K69" s="76" t="s">
        <v>364</v>
      </c>
      <c r="L69" s="70">
        <v>3123</v>
      </c>
      <c r="M69" s="76">
        <v>95</v>
      </c>
      <c r="N69" s="76" t="s">
        <v>332</v>
      </c>
      <c r="O69" s="77">
        <v>10.4</v>
      </c>
      <c r="P69" s="76">
        <v>62</v>
      </c>
      <c r="Q69" s="76" t="s">
        <v>331</v>
      </c>
      <c r="R69" s="70">
        <v>19.399999999999999</v>
      </c>
      <c r="S69" s="76">
        <v>85</v>
      </c>
      <c r="T69" s="76" t="s">
        <v>330</v>
      </c>
      <c r="U69" s="78">
        <v>167</v>
      </c>
      <c r="V69" s="76">
        <v>72</v>
      </c>
      <c r="W69" s="76" t="s">
        <v>331</v>
      </c>
      <c r="X69" s="70">
        <v>26</v>
      </c>
      <c r="Y69" s="76">
        <v>62</v>
      </c>
      <c r="Z69" s="76" t="s">
        <v>331</v>
      </c>
      <c r="AA69" s="70" t="s">
        <v>450</v>
      </c>
      <c r="AB69" s="100">
        <v>40</v>
      </c>
      <c r="AC69" s="94" t="s">
        <v>342</v>
      </c>
      <c r="AD69" s="95">
        <v>65.55</v>
      </c>
      <c r="AE69" s="94">
        <v>0</v>
      </c>
      <c r="AF69" s="94"/>
      <c r="AG69" s="95">
        <v>65.55</v>
      </c>
      <c r="AH69" s="94" t="s">
        <v>331</v>
      </c>
    </row>
    <row r="70" spans="1:34" s="39" customFormat="1" x14ac:dyDescent="0.2">
      <c r="A70" s="70" t="s">
        <v>470</v>
      </c>
      <c r="B70" s="71"/>
      <c r="C70" s="70">
        <v>1</v>
      </c>
      <c r="D70" s="70" t="s">
        <v>490</v>
      </c>
      <c r="E70" s="91" t="s">
        <v>337</v>
      </c>
      <c r="F70" s="80"/>
      <c r="G70" s="70">
        <v>162</v>
      </c>
      <c r="H70" s="70">
        <v>56</v>
      </c>
      <c r="I70" s="132">
        <v>21.338210638622161</v>
      </c>
      <c r="J70" s="76">
        <v>100</v>
      </c>
      <c r="K70" s="76" t="s">
        <v>329</v>
      </c>
      <c r="L70" s="70">
        <v>3075</v>
      </c>
      <c r="M70" s="76">
        <v>90</v>
      </c>
      <c r="N70" s="76" t="s">
        <v>332</v>
      </c>
      <c r="O70" s="77">
        <v>10.1</v>
      </c>
      <c r="P70" s="76">
        <v>64</v>
      </c>
      <c r="Q70" s="76" t="s">
        <v>331</v>
      </c>
      <c r="R70" s="70">
        <v>3.6</v>
      </c>
      <c r="S70" s="76">
        <v>50</v>
      </c>
      <c r="T70" s="76" t="s">
        <v>342</v>
      </c>
      <c r="U70" s="78">
        <v>150</v>
      </c>
      <c r="V70" s="76">
        <v>60</v>
      </c>
      <c r="W70" s="76" t="s">
        <v>331</v>
      </c>
      <c r="X70" s="70">
        <v>27</v>
      </c>
      <c r="Y70" s="70">
        <v>64</v>
      </c>
      <c r="Z70" s="76" t="s">
        <v>331</v>
      </c>
      <c r="AA70" s="70" t="s">
        <v>392</v>
      </c>
      <c r="AB70" s="67">
        <v>30</v>
      </c>
      <c r="AC70" s="94" t="s">
        <v>342</v>
      </c>
      <c r="AD70" s="95">
        <v>64.7</v>
      </c>
      <c r="AE70" s="94">
        <v>0</v>
      </c>
      <c r="AF70" s="94"/>
      <c r="AG70" s="95">
        <v>64.7</v>
      </c>
      <c r="AH70" s="94" t="s">
        <v>331</v>
      </c>
    </row>
    <row r="71" spans="1:34" s="39" customFormat="1" x14ac:dyDescent="0.15">
      <c r="A71" s="70" t="s">
        <v>470</v>
      </c>
      <c r="B71" s="71"/>
      <c r="C71" s="70">
        <v>1</v>
      </c>
      <c r="D71" s="70" t="s">
        <v>491</v>
      </c>
      <c r="E71" s="91" t="s">
        <v>337</v>
      </c>
      <c r="F71" s="80"/>
      <c r="G71" s="70">
        <v>152</v>
      </c>
      <c r="H71" s="70">
        <v>59</v>
      </c>
      <c r="I71" s="132">
        <v>25.536703601108034</v>
      </c>
      <c r="J71" s="76">
        <v>60</v>
      </c>
      <c r="K71" s="76" t="s">
        <v>364</v>
      </c>
      <c r="L71" s="70">
        <v>2964</v>
      </c>
      <c r="M71" s="76">
        <v>85</v>
      </c>
      <c r="N71" s="76" t="s">
        <v>330</v>
      </c>
      <c r="O71" s="77">
        <v>10.6</v>
      </c>
      <c r="P71" s="76">
        <v>60</v>
      </c>
      <c r="Q71" s="76" t="s">
        <v>331</v>
      </c>
      <c r="R71" s="70">
        <v>14.5</v>
      </c>
      <c r="S71" s="76">
        <v>74</v>
      </c>
      <c r="T71" s="76" t="s">
        <v>331</v>
      </c>
      <c r="U71" s="78">
        <v>163</v>
      </c>
      <c r="V71" s="76">
        <v>70</v>
      </c>
      <c r="W71" s="76" t="s">
        <v>331</v>
      </c>
      <c r="X71" s="70">
        <v>33</v>
      </c>
      <c r="Y71" s="76">
        <v>70</v>
      </c>
      <c r="Z71" s="76" t="s">
        <v>331</v>
      </c>
      <c r="AA71" s="70" t="s">
        <v>493</v>
      </c>
      <c r="AB71" s="100">
        <v>30</v>
      </c>
      <c r="AC71" s="94" t="s">
        <v>342</v>
      </c>
      <c r="AD71" s="95">
        <v>61.15</v>
      </c>
      <c r="AE71" s="94">
        <v>0</v>
      </c>
      <c r="AF71" s="94"/>
      <c r="AG71" s="95">
        <v>61.15</v>
      </c>
      <c r="AH71" s="94" t="s">
        <v>331</v>
      </c>
    </row>
    <row r="72" spans="1:34" s="39" customFormat="1" x14ac:dyDescent="0.15">
      <c r="A72" s="70" t="s">
        <v>470</v>
      </c>
      <c r="B72" s="71"/>
      <c r="C72" s="70">
        <v>1</v>
      </c>
      <c r="D72" s="70" t="s">
        <v>494</v>
      </c>
      <c r="E72" s="91" t="s">
        <v>337</v>
      </c>
      <c r="F72" s="80"/>
      <c r="G72" s="70">
        <v>171</v>
      </c>
      <c r="H72" s="70">
        <v>54</v>
      </c>
      <c r="I72" s="132">
        <v>18.467220683287163</v>
      </c>
      <c r="J72" s="76">
        <v>100</v>
      </c>
      <c r="K72" s="76" t="s">
        <v>329</v>
      </c>
      <c r="L72" s="70">
        <v>4055</v>
      </c>
      <c r="M72" s="76">
        <v>100</v>
      </c>
      <c r="N72" s="76" t="s">
        <v>332</v>
      </c>
      <c r="O72" s="77">
        <v>10.199999999999999</v>
      </c>
      <c r="P72" s="76">
        <v>64</v>
      </c>
      <c r="Q72" s="76" t="s">
        <v>331</v>
      </c>
      <c r="R72" s="70">
        <v>7.6</v>
      </c>
      <c r="S72" s="76">
        <v>64</v>
      </c>
      <c r="T72" s="76" t="s">
        <v>331</v>
      </c>
      <c r="U72" s="78">
        <v>160</v>
      </c>
      <c r="V72" s="76">
        <v>68</v>
      </c>
      <c r="W72" s="76" t="s">
        <v>331</v>
      </c>
      <c r="X72" s="70">
        <v>30</v>
      </c>
      <c r="Y72" s="76">
        <v>66</v>
      </c>
      <c r="Z72" s="76" t="s">
        <v>331</v>
      </c>
      <c r="AA72" s="70" t="s">
        <v>411</v>
      </c>
      <c r="AB72" s="100">
        <v>10</v>
      </c>
      <c r="AC72" s="94" t="s">
        <v>342</v>
      </c>
      <c r="AD72" s="95">
        <v>64.599999999999994</v>
      </c>
      <c r="AE72" s="94">
        <v>0</v>
      </c>
      <c r="AF72" s="94"/>
      <c r="AG72" s="95">
        <v>64.599999999999994</v>
      </c>
      <c r="AH72" s="94" t="s">
        <v>331</v>
      </c>
    </row>
    <row r="73" spans="1:34" s="39" customFormat="1" x14ac:dyDescent="0.15">
      <c r="A73" s="70" t="s">
        <v>470</v>
      </c>
      <c r="B73" s="71"/>
      <c r="C73" s="70">
        <v>1</v>
      </c>
      <c r="D73" s="70" t="s">
        <v>495</v>
      </c>
      <c r="E73" s="91" t="s">
        <v>337</v>
      </c>
      <c r="F73" s="80"/>
      <c r="G73" s="70">
        <v>167</v>
      </c>
      <c r="H73" s="70">
        <v>52</v>
      </c>
      <c r="I73" s="132">
        <v>18.645344042454013</v>
      </c>
      <c r="J73" s="76">
        <v>100</v>
      </c>
      <c r="K73" s="76" t="s">
        <v>329</v>
      </c>
      <c r="L73" s="70">
        <v>3052</v>
      </c>
      <c r="M73" s="76">
        <v>90</v>
      </c>
      <c r="N73" s="76" t="s">
        <v>332</v>
      </c>
      <c r="O73" s="77">
        <v>10.8</v>
      </c>
      <c r="P73" s="76">
        <v>50</v>
      </c>
      <c r="Q73" s="76" t="s">
        <v>342</v>
      </c>
      <c r="R73" s="70">
        <v>4.8</v>
      </c>
      <c r="S73" s="76">
        <v>60</v>
      </c>
      <c r="T73" s="76" t="s">
        <v>331</v>
      </c>
      <c r="U73" s="78">
        <v>140</v>
      </c>
      <c r="V73" s="76">
        <v>40</v>
      </c>
      <c r="W73" s="76" t="s">
        <v>342</v>
      </c>
      <c r="X73" s="70">
        <v>26</v>
      </c>
      <c r="Y73" s="76">
        <v>62</v>
      </c>
      <c r="Z73" s="76" t="s">
        <v>331</v>
      </c>
      <c r="AA73" s="70" t="s">
        <v>497</v>
      </c>
      <c r="AB73" s="100">
        <v>50</v>
      </c>
      <c r="AC73" s="94" t="s">
        <v>342</v>
      </c>
      <c r="AD73" s="95">
        <v>64.7</v>
      </c>
      <c r="AE73" s="94">
        <v>0</v>
      </c>
      <c r="AF73" s="94"/>
      <c r="AG73" s="95">
        <v>64.7</v>
      </c>
      <c r="AH73" s="94" t="s">
        <v>331</v>
      </c>
    </row>
    <row r="74" spans="1:34" s="39" customFormat="1" x14ac:dyDescent="0.2">
      <c r="A74" s="70" t="s">
        <v>470</v>
      </c>
      <c r="B74" s="71"/>
      <c r="C74" s="70">
        <v>1</v>
      </c>
      <c r="D74" s="70" t="s">
        <v>498</v>
      </c>
      <c r="E74" s="91" t="s">
        <v>337</v>
      </c>
      <c r="F74" s="80"/>
      <c r="G74" s="70">
        <v>169</v>
      </c>
      <c r="H74" s="70">
        <v>56</v>
      </c>
      <c r="I74" s="132">
        <v>19.60715661216344</v>
      </c>
      <c r="J74" s="76">
        <v>100</v>
      </c>
      <c r="K74" s="76" t="s">
        <v>329</v>
      </c>
      <c r="L74" s="70">
        <v>3989</v>
      </c>
      <c r="M74" s="76">
        <v>100</v>
      </c>
      <c r="N74" s="76" t="s">
        <v>332</v>
      </c>
      <c r="O74" s="77">
        <v>10.4</v>
      </c>
      <c r="P74" s="76">
        <v>62</v>
      </c>
      <c r="Q74" s="76" t="s">
        <v>331</v>
      </c>
      <c r="R74" s="70">
        <v>16.100000000000001</v>
      </c>
      <c r="S74" s="76">
        <v>78</v>
      </c>
      <c r="T74" s="76" t="s">
        <v>331</v>
      </c>
      <c r="U74" s="78">
        <v>140</v>
      </c>
      <c r="V74" s="76">
        <v>40</v>
      </c>
      <c r="W74" s="76" t="s">
        <v>342</v>
      </c>
      <c r="X74" s="70">
        <v>29</v>
      </c>
      <c r="Y74" s="70">
        <v>66</v>
      </c>
      <c r="Z74" s="76" t="s">
        <v>331</v>
      </c>
      <c r="AA74" s="70" t="s">
        <v>392</v>
      </c>
      <c r="AB74" s="67">
        <v>30</v>
      </c>
      <c r="AC74" s="94" t="s">
        <v>342</v>
      </c>
      <c r="AD74" s="95">
        <v>66.8</v>
      </c>
      <c r="AE74" s="94">
        <v>0</v>
      </c>
      <c r="AF74" s="94"/>
      <c r="AG74" s="95">
        <v>66.8</v>
      </c>
      <c r="AH74" s="94" t="s">
        <v>331</v>
      </c>
    </row>
    <row r="75" spans="1:34" s="39" customFormat="1" x14ac:dyDescent="0.15">
      <c r="A75" s="70" t="s">
        <v>470</v>
      </c>
      <c r="B75" s="71"/>
      <c r="C75" s="70">
        <v>1</v>
      </c>
      <c r="D75" s="70" t="s">
        <v>499</v>
      </c>
      <c r="E75" s="91" t="s">
        <v>337</v>
      </c>
      <c r="F75" s="80"/>
      <c r="G75" s="70">
        <v>157</v>
      </c>
      <c r="H75" s="70">
        <v>52</v>
      </c>
      <c r="I75" s="132">
        <v>21.096190514828187</v>
      </c>
      <c r="J75" s="76">
        <v>100</v>
      </c>
      <c r="K75" s="76" t="s">
        <v>329</v>
      </c>
      <c r="L75" s="70">
        <v>3435</v>
      </c>
      <c r="M75" s="76">
        <v>100</v>
      </c>
      <c r="N75" s="76" t="s">
        <v>332</v>
      </c>
      <c r="O75" s="77">
        <v>9.1</v>
      </c>
      <c r="P75" s="76">
        <v>74</v>
      </c>
      <c r="Q75" s="76" t="s">
        <v>331</v>
      </c>
      <c r="R75" s="70">
        <v>22.4</v>
      </c>
      <c r="S75" s="76">
        <v>90</v>
      </c>
      <c r="T75" s="76" t="s">
        <v>332</v>
      </c>
      <c r="U75" s="78">
        <v>160</v>
      </c>
      <c r="V75" s="76">
        <v>68</v>
      </c>
      <c r="W75" s="76" t="s">
        <v>331</v>
      </c>
      <c r="X75" s="70">
        <v>18</v>
      </c>
      <c r="Y75" s="76">
        <v>30</v>
      </c>
      <c r="Z75" s="76" t="s">
        <v>342</v>
      </c>
      <c r="AA75" s="70" t="s">
        <v>501</v>
      </c>
      <c r="AB75" s="100">
        <v>74</v>
      </c>
      <c r="AC75" s="94" t="s">
        <v>331</v>
      </c>
      <c r="AD75" s="95">
        <v>78.400000000000006</v>
      </c>
      <c r="AE75" s="94">
        <v>0</v>
      </c>
      <c r="AF75" s="94"/>
      <c r="AG75" s="95">
        <v>78.400000000000006</v>
      </c>
      <c r="AH75" s="94" t="s">
        <v>331</v>
      </c>
    </row>
    <row r="76" spans="1:34" s="170" customFormat="1" x14ac:dyDescent="0.2">
      <c r="A76" s="158" t="s">
        <v>470</v>
      </c>
      <c r="B76" s="159"/>
      <c r="C76" s="158">
        <v>1</v>
      </c>
      <c r="D76" s="158" t="s">
        <v>502</v>
      </c>
      <c r="E76" s="161" t="s">
        <v>337</v>
      </c>
      <c r="F76" s="204"/>
      <c r="G76" s="158">
        <v>158</v>
      </c>
      <c r="H76" s="158">
        <v>66</v>
      </c>
      <c r="I76" s="163">
        <v>26.438070821983658</v>
      </c>
      <c r="J76" s="164">
        <v>60</v>
      </c>
      <c r="K76" s="164" t="s">
        <v>364</v>
      </c>
      <c r="L76" s="158">
        <v>3231</v>
      </c>
      <c r="M76" s="164">
        <v>100</v>
      </c>
      <c r="N76" s="164" t="s">
        <v>332</v>
      </c>
      <c r="O76" s="165"/>
      <c r="P76" s="164"/>
      <c r="Q76" s="164"/>
      <c r="R76" s="158">
        <v>13.5</v>
      </c>
      <c r="S76" s="164">
        <v>74</v>
      </c>
      <c r="T76" s="164" t="s">
        <v>331</v>
      </c>
      <c r="U76" s="166">
        <v>120</v>
      </c>
      <c r="V76" s="164">
        <v>0</v>
      </c>
      <c r="W76" s="164" t="s">
        <v>342</v>
      </c>
      <c r="X76" s="158"/>
      <c r="Y76" s="158"/>
      <c r="Z76" s="164"/>
      <c r="AA76" s="158" t="s">
        <v>368</v>
      </c>
      <c r="AB76" s="167">
        <v>10</v>
      </c>
      <c r="AC76" s="168" t="s">
        <v>342</v>
      </c>
      <c r="AD76" s="169">
        <v>33.4</v>
      </c>
      <c r="AE76" s="168"/>
      <c r="AF76" s="168"/>
      <c r="AG76" s="169">
        <v>33.4</v>
      </c>
      <c r="AH76" s="168" t="s">
        <v>342</v>
      </c>
    </row>
    <row r="77" spans="1:34" s="39" customFormat="1" x14ac:dyDescent="0.2">
      <c r="A77" s="70" t="s">
        <v>470</v>
      </c>
      <c r="B77" s="71"/>
      <c r="C77" s="70">
        <v>1</v>
      </c>
      <c r="D77" s="70" t="s">
        <v>503</v>
      </c>
      <c r="E77" s="91" t="s">
        <v>337</v>
      </c>
      <c r="F77" s="80"/>
      <c r="G77" s="70">
        <v>169</v>
      </c>
      <c r="H77" s="70">
        <v>66</v>
      </c>
      <c r="I77" s="132">
        <v>23.108434578621196</v>
      </c>
      <c r="J77" s="76">
        <v>80</v>
      </c>
      <c r="K77" s="76" t="s">
        <v>341</v>
      </c>
      <c r="L77" s="70">
        <v>3136</v>
      </c>
      <c r="M77" s="76">
        <v>95</v>
      </c>
      <c r="N77" s="76" t="s">
        <v>332</v>
      </c>
      <c r="O77" s="77">
        <v>9.5</v>
      </c>
      <c r="P77" s="76">
        <v>70</v>
      </c>
      <c r="Q77" s="76" t="s">
        <v>331</v>
      </c>
      <c r="R77" s="70">
        <v>5</v>
      </c>
      <c r="S77" s="76">
        <v>60</v>
      </c>
      <c r="T77" s="76" t="s">
        <v>331</v>
      </c>
      <c r="U77" s="78">
        <v>130</v>
      </c>
      <c r="V77" s="76">
        <v>20</v>
      </c>
      <c r="W77" s="76" t="s">
        <v>342</v>
      </c>
      <c r="X77" s="70">
        <v>35</v>
      </c>
      <c r="Y77" s="69">
        <v>72</v>
      </c>
      <c r="Z77" s="76" t="s">
        <v>331</v>
      </c>
      <c r="AA77" s="70" t="s">
        <v>474</v>
      </c>
      <c r="AB77" s="67">
        <v>40</v>
      </c>
      <c r="AC77" s="94" t="s">
        <v>342</v>
      </c>
      <c r="AD77" s="95">
        <v>63.45</v>
      </c>
      <c r="AE77" s="94">
        <v>0</v>
      </c>
      <c r="AF77" s="94"/>
      <c r="AG77" s="95">
        <v>63.45</v>
      </c>
      <c r="AH77" s="94" t="s">
        <v>331</v>
      </c>
    </row>
    <row r="78" spans="1:34" s="39" customFormat="1" x14ac:dyDescent="0.2">
      <c r="A78" s="70" t="s">
        <v>470</v>
      </c>
      <c r="B78" s="71"/>
      <c r="C78" s="70">
        <v>1</v>
      </c>
      <c r="D78" s="70" t="s">
        <v>504</v>
      </c>
      <c r="E78" s="91" t="s">
        <v>337</v>
      </c>
      <c r="F78" s="80"/>
      <c r="G78" s="70">
        <v>172</v>
      </c>
      <c r="H78" s="70">
        <v>51</v>
      </c>
      <c r="I78" s="132">
        <v>17.239048134126556</v>
      </c>
      <c r="J78" s="76">
        <v>100</v>
      </c>
      <c r="K78" s="76" t="s">
        <v>329</v>
      </c>
      <c r="L78" s="70">
        <v>2812</v>
      </c>
      <c r="M78" s="76">
        <v>80</v>
      </c>
      <c r="N78" s="76" t="s">
        <v>330</v>
      </c>
      <c r="O78" s="77">
        <v>11.4</v>
      </c>
      <c r="P78" s="76">
        <v>20</v>
      </c>
      <c r="Q78" s="76" t="s">
        <v>342</v>
      </c>
      <c r="R78" s="70">
        <v>12.9</v>
      </c>
      <c r="S78" s="76">
        <v>72</v>
      </c>
      <c r="T78" s="76" t="s">
        <v>331</v>
      </c>
      <c r="U78" s="78">
        <v>140</v>
      </c>
      <c r="V78" s="76">
        <v>40</v>
      </c>
      <c r="W78" s="76" t="s">
        <v>342</v>
      </c>
      <c r="X78" s="70">
        <v>44</v>
      </c>
      <c r="Y78" s="69">
        <v>80</v>
      </c>
      <c r="Z78" s="76" t="s">
        <v>330</v>
      </c>
      <c r="AA78" s="70" t="s">
        <v>506</v>
      </c>
      <c r="AB78" s="67">
        <v>50</v>
      </c>
      <c r="AC78" s="94" t="s">
        <v>342</v>
      </c>
      <c r="AD78" s="95">
        <v>60.2</v>
      </c>
      <c r="AE78" s="94">
        <v>0</v>
      </c>
      <c r="AF78" s="94"/>
      <c r="AG78" s="95">
        <v>60.2</v>
      </c>
      <c r="AH78" s="94" t="s">
        <v>331</v>
      </c>
    </row>
    <row r="79" spans="1:34" s="39" customFormat="1" x14ac:dyDescent="0.2">
      <c r="A79" s="70" t="s">
        <v>470</v>
      </c>
      <c r="B79" s="71"/>
      <c r="C79" s="70">
        <v>1</v>
      </c>
      <c r="D79" s="70" t="s">
        <v>507</v>
      </c>
      <c r="E79" s="91" t="s">
        <v>337</v>
      </c>
      <c r="F79" s="80"/>
      <c r="G79" s="70">
        <v>170</v>
      </c>
      <c r="H79" s="70">
        <v>68</v>
      </c>
      <c r="I79" s="132">
        <v>23.52941176470588</v>
      </c>
      <c r="J79" s="76">
        <v>80</v>
      </c>
      <c r="K79" s="76" t="s">
        <v>341</v>
      </c>
      <c r="L79" s="70">
        <v>3527</v>
      </c>
      <c r="M79" s="76">
        <v>100</v>
      </c>
      <c r="N79" s="76" t="s">
        <v>332</v>
      </c>
      <c r="O79" s="77">
        <v>10.199999999999999</v>
      </c>
      <c r="P79" s="76">
        <v>64</v>
      </c>
      <c r="Q79" s="76" t="s">
        <v>331</v>
      </c>
      <c r="R79" s="70">
        <v>2.7</v>
      </c>
      <c r="S79" s="76">
        <v>30</v>
      </c>
      <c r="T79" s="76" t="s">
        <v>342</v>
      </c>
      <c r="U79" s="78">
        <v>140</v>
      </c>
      <c r="V79" s="76">
        <v>40</v>
      </c>
      <c r="W79" s="76" t="s">
        <v>342</v>
      </c>
      <c r="X79" s="70">
        <v>21</v>
      </c>
      <c r="Y79" s="69">
        <v>50</v>
      </c>
      <c r="Z79" s="76" t="s">
        <v>342</v>
      </c>
      <c r="AA79" s="70" t="s">
        <v>350</v>
      </c>
      <c r="AB79" s="67">
        <v>50</v>
      </c>
      <c r="AC79" s="94" t="s">
        <v>342</v>
      </c>
      <c r="AD79" s="95">
        <v>61.800000000000004</v>
      </c>
      <c r="AE79" s="94">
        <v>0</v>
      </c>
      <c r="AF79" s="94"/>
      <c r="AG79" s="95">
        <v>61.8</v>
      </c>
      <c r="AH79" s="94" t="s">
        <v>331</v>
      </c>
    </row>
    <row r="80" spans="1:34" s="39" customFormat="1" x14ac:dyDescent="0.2">
      <c r="A80" s="70" t="s">
        <v>470</v>
      </c>
      <c r="B80" s="71"/>
      <c r="C80" s="70">
        <v>1</v>
      </c>
      <c r="D80" s="70" t="s">
        <v>508</v>
      </c>
      <c r="E80" s="91" t="s">
        <v>337</v>
      </c>
      <c r="F80" s="80"/>
      <c r="G80" s="70">
        <v>159</v>
      </c>
      <c r="H80" s="70">
        <v>45</v>
      </c>
      <c r="I80" s="132">
        <v>17.7999288002848</v>
      </c>
      <c r="J80" s="76">
        <v>100</v>
      </c>
      <c r="K80" s="76" t="s">
        <v>329</v>
      </c>
      <c r="L80" s="70">
        <v>2780</v>
      </c>
      <c r="M80" s="76">
        <v>80</v>
      </c>
      <c r="N80" s="76" t="s">
        <v>330</v>
      </c>
      <c r="O80" s="77">
        <v>10.4</v>
      </c>
      <c r="P80" s="76">
        <v>62</v>
      </c>
      <c r="Q80" s="76" t="s">
        <v>331</v>
      </c>
      <c r="R80" s="70">
        <v>21.2</v>
      </c>
      <c r="S80" s="76">
        <v>90</v>
      </c>
      <c r="T80" s="76" t="s">
        <v>332</v>
      </c>
      <c r="U80" s="78">
        <v>135</v>
      </c>
      <c r="V80" s="76">
        <v>30</v>
      </c>
      <c r="W80" s="76" t="s">
        <v>342</v>
      </c>
      <c r="X80" s="70">
        <v>42</v>
      </c>
      <c r="Y80" s="69">
        <v>78</v>
      </c>
      <c r="Z80" s="76" t="s">
        <v>331</v>
      </c>
      <c r="AA80" s="70" t="s">
        <v>405</v>
      </c>
      <c r="AB80" s="67">
        <v>20</v>
      </c>
      <c r="AC80" s="94" t="s">
        <v>342</v>
      </c>
      <c r="AD80" s="95">
        <v>63.2</v>
      </c>
      <c r="AE80" s="94">
        <v>0</v>
      </c>
      <c r="AF80" s="94"/>
      <c r="AG80" s="95">
        <v>63.2</v>
      </c>
      <c r="AH80" s="94" t="s">
        <v>331</v>
      </c>
    </row>
    <row r="81" spans="1:34" s="39" customFormat="1" x14ac:dyDescent="0.2">
      <c r="A81" s="70" t="s">
        <v>470</v>
      </c>
      <c r="B81" s="71"/>
      <c r="C81" s="70">
        <v>1</v>
      </c>
      <c r="D81" s="70" t="s">
        <v>509</v>
      </c>
      <c r="E81" s="91" t="s">
        <v>337</v>
      </c>
      <c r="F81" s="80"/>
      <c r="G81" s="70">
        <v>166</v>
      </c>
      <c r="H81" s="70">
        <v>48</v>
      </c>
      <c r="I81" s="132">
        <v>17.419073885905068</v>
      </c>
      <c r="J81" s="76">
        <v>100</v>
      </c>
      <c r="K81" s="76" t="s">
        <v>329</v>
      </c>
      <c r="L81" s="70">
        <v>2995</v>
      </c>
      <c r="M81" s="76">
        <v>85</v>
      </c>
      <c r="N81" s="76" t="s">
        <v>330</v>
      </c>
      <c r="O81" s="77">
        <v>10.9</v>
      </c>
      <c r="P81" s="76">
        <v>40</v>
      </c>
      <c r="Q81" s="76" t="s">
        <v>342</v>
      </c>
      <c r="R81" s="70">
        <v>24.2</v>
      </c>
      <c r="S81" s="76">
        <v>100</v>
      </c>
      <c r="T81" s="76" t="s">
        <v>332</v>
      </c>
      <c r="U81" s="78">
        <v>153</v>
      </c>
      <c r="V81" s="76">
        <v>62</v>
      </c>
      <c r="W81" s="76" t="s">
        <v>331</v>
      </c>
      <c r="X81" s="70">
        <v>30</v>
      </c>
      <c r="Y81" s="69">
        <v>66</v>
      </c>
      <c r="Z81" s="76" t="s">
        <v>331</v>
      </c>
      <c r="AA81" s="70" t="s">
        <v>366</v>
      </c>
      <c r="AB81" s="67">
        <v>20</v>
      </c>
      <c r="AC81" s="94" t="s">
        <v>342</v>
      </c>
      <c r="AD81" s="95">
        <v>62.550000000000004</v>
      </c>
      <c r="AE81" s="94">
        <v>0</v>
      </c>
      <c r="AF81" s="94"/>
      <c r="AG81" s="95">
        <v>62.55</v>
      </c>
      <c r="AH81" s="94" t="s">
        <v>331</v>
      </c>
    </row>
    <row r="82" spans="1:34" s="39" customFormat="1" x14ac:dyDescent="0.2">
      <c r="A82" s="70" t="s">
        <v>470</v>
      </c>
      <c r="B82" s="71"/>
      <c r="C82" s="70">
        <v>1</v>
      </c>
      <c r="D82" s="70" t="s">
        <v>510</v>
      </c>
      <c r="E82" s="91" t="s">
        <v>337</v>
      </c>
      <c r="F82" s="80"/>
      <c r="G82" s="70">
        <v>167</v>
      </c>
      <c r="H82" s="70">
        <v>58</v>
      </c>
      <c r="I82" s="132">
        <v>20.796729893506402</v>
      </c>
      <c r="J82" s="76">
        <v>100</v>
      </c>
      <c r="K82" s="76" t="s">
        <v>329</v>
      </c>
      <c r="L82" s="70">
        <v>2999</v>
      </c>
      <c r="M82" s="76">
        <v>85</v>
      </c>
      <c r="N82" s="76" t="s">
        <v>330</v>
      </c>
      <c r="O82" s="77">
        <v>9.6</v>
      </c>
      <c r="P82" s="76">
        <v>70</v>
      </c>
      <c r="Q82" s="76" t="s">
        <v>331</v>
      </c>
      <c r="R82" s="70">
        <v>13.1</v>
      </c>
      <c r="S82" s="76">
        <v>72</v>
      </c>
      <c r="T82" s="76" t="s">
        <v>331</v>
      </c>
      <c r="U82" s="78">
        <v>140</v>
      </c>
      <c r="V82" s="76">
        <v>40</v>
      </c>
      <c r="W82" s="76" t="s">
        <v>342</v>
      </c>
      <c r="X82" s="70">
        <v>36</v>
      </c>
      <c r="Y82" s="69">
        <v>72</v>
      </c>
      <c r="Z82" s="76" t="s">
        <v>331</v>
      </c>
      <c r="AA82" s="70" t="s">
        <v>427</v>
      </c>
      <c r="AB82" s="67">
        <v>64</v>
      </c>
      <c r="AC82" s="94" t="s">
        <v>331</v>
      </c>
      <c r="AD82" s="95">
        <v>72.95</v>
      </c>
      <c r="AE82" s="94">
        <v>0</v>
      </c>
      <c r="AF82" s="94"/>
      <c r="AG82" s="95">
        <v>72.95</v>
      </c>
      <c r="AH82" s="94" t="s">
        <v>331</v>
      </c>
    </row>
    <row r="83" spans="1:34" s="39" customFormat="1" x14ac:dyDescent="0.15">
      <c r="A83" s="70" t="s">
        <v>470</v>
      </c>
      <c r="B83" s="71"/>
      <c r="C83" s="70">
        <v>1</v>
      </c>
      <c r="D83" s="70" t="s">
        <v>511</v>
      </c>
      <c r="E83" s="91" t="s">
        <v>337</v>
      </c>
      <c r="F83" s="80"/>
      <c r="G83" s="70">
        <v>164</v>
      </c>
      <c r="H83" s="70">
        <v>51</v>
      </c>
      <c r="I83" s="132">
        <v>18.961927424152289</v>
      </c>
      <c r="J83" s="76">
        <v>100</v>
      </c>
      <c r="K83" s="76" t="s">
        <v>329</v>
      </c>
      <c r="L83" s="70">
        <v>3649</v>
      </c>
      <c r="M83" s="76">
        <v>100</v>
      </c>
      <c r="N83" s="76" t="s">
        <v>332</v>
      </c>
      <c r="O83" s="77">
        <v>10.4</v>
      </c>
      <c r="P83" s="76">
        <v>62</v>
      </c>
      <c r="Q83" s="76" t="s">
        <v>331</v>
      </c>
      <c r="R83" s="70">
        <v>14.3</v>
      </c>
      <c r="S83" s="76">
        <v>74</v>
      </c>
      <c r="T83" s="76" t="s">
        <v>331</v>
      </c>
      <c r="U83" s="78">
        <v>160</v>
      </c>
      <c r="V83" s="76">
        <v>68</v>
      </c>
      <c r="W83" s="76" t="s">
        <v>331</v>
      </c>
      <c r="X83" s="70">
        <v>35</v>
      </c>
      <c r="Y83" s="76">
        <v>72</v>
      </c>
      <c r="Z83" s="76" t="s">
        <v>331</v>
      </c>
      <c r="AA83" s="70" t="s">
        <v>513</v>
      </c>
      <c r="AB83" s="100">
        <v>62</v>
      </c>
      <c r="AC83" s="94" t="s">
        <v>331</v>
      </c>
      <c r="AD83" s="95">
        <v>76.2</v>
      </c>
      <c r="AE83" s="94">
        <v>0</v>
      </c>
      <c r="AF83" s="94"/>
      <c r="AG83" s="95">
        <v>76.2</v>
      </c>
      <c r="AH83" s="94" t="s">
        <v>331</v>
      </c>
    </row>
    <row r="84" spans="1:34" s="39" customFormat="1" x14ac:dyDescent="0.15">
      <c r="A84" s="70" t="s">
        <v>470</v>
      </c>
      <c r="B84" s="71"/>
      <c r="C84" s="70">
        <v>1</v>
      </c>
      <c r="D84" s="70" t="s">
        <v>514</v>
      </c>
      <c r="E84" s="91" t="s">
        <v>337</v>
      </c>
      <c r="F84" s="80"/>
      <c r="G84" s="70">
        <v>164</v>
      </c>
      <c r="H84" s="70">
        <v>75</v>
      </c>
      <c r="I84" s="132">
        <v>27.885187388459251</v>
      </c>
      <c r="J84" s="76">
        <v>60</v>
      </c>
      <c r="K84" s="76" t="s">
        <v>364</v>
      </c>
      <c r="L84" s="70">
        <v>3570</v>
      </c>
      <c r="M84" s="76">
        <v>100</v>
      </c>
      <c r="N84" s="76" t="s">
        <v>332</v>
      </c>
      <c r="O84" s="77">
        <v>10.6</v>
      </c>
      <c r="P84" s="76">
        <v>60</v>
      </c>
      <c r="Q84" s="76" t="s">
        <v>331</v>
      </c>
      <c r="R84" s="70">
        <v>13.7</v>
      </c>
      <c r="S84" s="76">
        <v>74</v>
      </c>
      <c r="T84" s="76" t="s">
        <v>331</v>
      </c>
      <c r="U84" s="78">
        <v>140</v>
      </c>
      <c r="V84" s="76">
        <v>40</v>
      </c>
      <c r="W84" s="76" t="s">
        <v>342</v>
      </c>
      <c r="X84" s="70">
        <v>36</v>
      </c>
      <c r="Y84" s="76">
        <v>72</v>
      </c>
      <c r="Z84" s="76" t="s">
        <v>331</v>
      </c>
      <c r="AA84" s="70" t="s">
        <v>392</v>
      </c>
      <c r="AB84" s="100">
        <v>30</v>
      </c>
      <c r="AC84" s="94" t="s">
        <v>342</v>
      </c>
      <c r="AD84" s="95">
        <v>60.6</v>
      </c>
      <c r="AE84" s="94">
        <v>0</v>
      </c>
      <c r="AF84" s="94"/>
      <c r="AG84" s="95">
        <v>60.6</v>
      </c>
      <c r="AH84" s="94" t="s">
        <v>331</v>
      </c>
    </row>
    <row r="85" spans="1:34" s="39" customFormat="1" x14ac:dyDescent="0.2">
      <c r="A85" s="70" t="s">
        <v>470</v>
      </c>
      <c r="B85" s="71"/>
      <c r="C85" s="70">
        <v>1</v>
      </c>
      <c r="D85" s="70" t="s">
        <v>515</v>
      </c>
      <c r="E85" s="91" t="s">
        <v>337</v>
      </c>
      <c r="F85" s="80"/>
      <c r="G85" s="70">
        <v>159</v>
      </c>
      <c r="H85" s="70">
        <v>52</v>
      </c>
      <c r="I85" s="132">
        <v>20.568806613662435</v>
      </c>
      <c r="J85" s="76">
        <v>100</v>
      </c>
      <c r="K85" s="76" t="s">
        <v>329</v>
      </c>
      <c r="L85" s="70">
        <v>2835</v>
      </c>
      <c r="M85" s="76">
        <v>80</v>
      </c>
      <c r="N85" s="76" t="s">
        <v>330</v>
      </c>
      <c r="O85" s="77">
        <v>10.7</v>
      </c>
      <c r="P85" s="76">
        <v>50</v>
      </c>
      <c r="Q85" s="76" t="s">
        <v>342</v>
      </c>
      <c r="R85" s="70">
        <v>11.2</v>
      </c>
      <c r="S85" s="76">
        <v>70</v>
      </c>
      <c r="T85" s="76" t="s">
        <v>331</v>
      </c>
      <c r="U85" s="78">
        <v>148</v>
      </c>
      <c r="V85" s="76">
        <v>60</v>
      </c>
      <c r="W85" s="76" t="s">
        <v>331</v>
      </c>
      <c r="X85" s="70">
        <v>31</v>
      </c>
      <c r="Y85" s="69">
        <v>68</v>
      </c>
      <c r="Z85" s="76" t="s">
        <v>331</v>
      </c>
      <c r="AA85" s="70" t="s">
        <v>403</v>
      </c>
      <c r="AB85" s="67">
        <v>20</v>
      </c>
      <c r="AC85" s="94" t="s">
        <v>342</v>
      </c>
      <c r="AD85" s="95">
        <v>60.800000000000004</v>
      </c>
      <c r="AE85" s="94">
        <v>0</v>
      </c>
      <c r="AF85" s="94"/>
      <c r="AG85" s="95">
        <v>60.8</v>
      </c>
      <c r="AH85" s="94" t="s">
        <v>331</v>
      </c>
    </row>
    <row r="86" spans="1:34" s="39" customFormat="1" x14ac:dyDescent="0.15">
      <c r="A86" s="70" t="s">
        <v>470</v>
      </c>
      <c r="B86" s="71"/>
      <c r="C86" s="70">
        <v>1</v>
      </c>
      <c r="D86" s="82" t="s">
        <v>516</v>
      </c>
      <c r="E86" s="91" t="s">
        <v>425</v>
      </c>
      <c r="F86" s="80"/>
      <c r="G86" s="70">
        <v>181</v>
      </c>
      <c r="H86" s="70">
        <v>58</v>
      </c>
      <c r="I86" s="132">
        <v>17.703977290070512</v>
      </c>
      <c r="J86" s="76">
        <v>100</v>
      </c>
      <c r="K86" s="76" t="s">
        <v>329</v>
      </c>
      <c r="L86" s="70">
        <v>4939</v>
      </c>
      <c r="M86" s="76">
        <v>100</v>
      </c>
      <c r="N86" s="76" t="s">
        <v>332</v>
      </c>
      <c r="O86" s="77">
        <v>8.3000000000000007</v>
      </c>
      <c r="P86" s="76">
        <v>72</v>
      </c>
      <c r="Q86" s="76" t="s">
        <v>331</v>
      </c>
      <c r="R86" s="70">
        <v>19.5</v>
      </c>
      <c r="S86" s="76">
        <v>90</v>
      </c>
      <c r="T86" s="76" t="s">
        <v>332</v>
      </c>
      <c r="U86" s="78">
        <v>180</v>
      </c>
      <c r="V86" s="76">
        <v>30</v>
      </c>
      <c r="W86" s="76" t="s">
        <v>342</v>
      </c>
      <c r="X86" s="70">
        <v>4</v>
      </c>
      <c r="Y86" s="76">
        <v>30</v>
      </c>
      <c r="Z86" s="76" t="s">
        <v>342</v>
      </c>
      <c r="AA86" s="70" t="s">
        <v>483</v>
      </c>
      <c r="AB86" s="100">
        <v>62</v>
      </c>
      <c r="AC86" s="94" t="s">
        <v>331</v>
      </c>
      <c r="AD86" s="95">
        <v>71.8</v>
      </c>
      <c r="AE86" s="94">
        <v>0</v>
      </c>
      <c r="AF86" s="94"/>
      <c r="AG86" s="95">
        <v>71.8</v>
      </c>
      <c r="AH86" s="94" t="s">
        <v>331</v>
      </c>
    </row>
    <row r="87" spans="1:34" s="39" customFormat="1" x14ac:dyDescent="0.2">
      <c r="A87" s="70" t="s">
        <v>470</v>
      </c>
      <c r="B87" s="71"/>
      <c r="C87" s="70">
        <v>1</v>
      </c>
      <c r="D87" s="70" t="s">
        <v>517</v>
      </c>
      <c r="E87" s="91" t="s">
        <v>425</v>
      </c>
      <c r="F87" s="80"/>
      <c r="G87" s="70">
        <v>184</v>
      </c>
      <c r="H87" s="70">
        <v>87</v>
      </c>
      <c r="I87" s="132">
        <v>25.697069943289225</v>
      </c>
      <c r="J87" s="76">
        <v>80</v>
      </c>
      <c r="K87" s="76" t="s">
        <v>341</v>
      </c>
      <c r="L87" s="70">
        <v>4824</v>
      </c>
      <c r="M87" s="76">
        <v>100</v>
      </c>
      <c r="N87" s="76" t="s">
        <v>332</v>
      </c>
      <c r="O87" s="77">
        <v>8.1</v>
      </c>
      <c r="P87" s="76">
        <v>74</v>
      </c>
      <c r="Q87" s="76" t="s">
        <v>331</v>
      </c>
      <c r="R87" s="70">
        <v>3.7</v>
      </c>
      <c r="S87" s="76">
        <v>62</v>
      </c>
      <c r="T87" s="76" t="s">
        <v>331</v>
      </c>
      <c r="U87" s="78">
        <v>200</v>
      </c>
      <c r="V87" s="76">
        <v>62</v>
      </c>
      <c r="W87" s="76" t="s">
        <v>331</v>
      </c>
      <c r="X87" s="70">
        <v>0</v>
      </c>
      <c r="Y87" s="70">
        <v>0</v>
      </c>
      <c r="Z87" s="76" t="s">
        <v>342</v>
      </c>
      <c r="AA87" s="70" t="s">
        <v>435</v>
      </c>
      <c r="AB87" s="67">
        <v>50</v>
      </c>
      <c r="AC87" s="94" t="s">
        <v>342</v>
      </c>
      <c r="AD87" s="95">
        <v>64.2</v>
      </c>
      <c r="AE87" s="94">
        <v>0</v>
      </c>
      <c r="AF87" s="94"/>
      <c r="AG87" s="95">
        <v>64.2</v>
      </c>
      <c r="AH87" s="94" t="s">
        <v>331</v>
      </c>
    </row>
    <row r="88" spans="1:34" s="39" customFormat="1" x14ac:dyDescent="0.15">
      <c r="A88" s="70" t="s">
        <v>470</v>
      </c>
      <c r="B88" s="71"/>
      <c r="C88" s="70">
        <v>1</v>
      </c>
      <c r="D88" s="70" t="s">
        <v>518</v>
      </c>
      <c r="E88" s="91" t="s">
        <v>425</v>
      </c>
      <c r="F88" s="80"/>
      <c r="G88" s="70">
        <v>172</v>
      </c>
      <c r="H88" s="70">
        <v>51</v>
      </c>
      <c r="I88" s="132">
        <v>17.239048134126556</v>
      </c>
      <c r="J88" s="76">
        <v>100</v>
      </c>
      <c r="K88" s="76" t="s">
        <v>329</v>
      </c>
      <c r="L88" s="70">
        <v>3778</v>
      </c>
      <c r="M88" s="76">
        <v>78</v>
      </c>
      <c r="N88" s="76" t="s">
        <v>331</v>
      </c>
      <c r="O88" s="77">
        <v>9.6</v>
      </c>
      <c r="P88" s="76">
        <v>50</v>
      </c>
      <c r="Q88" s="76" t="s">
        <v>342</v>
      </c>
      <c r="R88" s="70">
        <v>10.9</v>
      </c>
      <c r="S88" s="76">
        <v>74</v>
      </c>
      <c r="T88" s="76" t="s">
        <v>331</v>
      </c>
      <c r="U88" s="78">
        <v>190</v>
      </c>
      <c r="V88" s="76">
        <v>50</v>
      </c>
      <c r="W88" s="76" t="s">
        <v>342</v>
      </c>
      <c r="X88" s="70">
        <v>0</v>
      </c>
      <c r="Y88" s="76">
        <v>0</v>
      </c>
      <c r="Z88" s="76" t="s">
        <v>342</v>
      </c>
      <c r="AA88" s="70" t="s">
        <v>520</v>
      </c>
      <c r="AB88" s="100">
        <v>72</v>
      </c>
      <c r="AC88" s="94" t="s">
        <v>331</v>
      </c>
      <c r="AD88" s="95">
        <v>63.5</v>
      </c>
      <c r="AE88" s="94">
        <v>0</v>
      </c>
      <c r="AF88" s="94"/>
      <c r="AG88" s="95">
        <v>63.5</v>
      </c>
      <c r="AH88" s="94" t="s">
        <v>331</v>
      </c>
    </row>
    <row r="89" spans="1:34" s="39" customFormat="1" x14ac:dyDescent="0.2">
      <c r="A89" s="70" t="s">
        <v>470</v>
      </c>
      <c r="B89" s="71"/>
      <c r="C89" s="70">
        <v>1</v>
      </c>
      <c r="D89" s="70" t="s">
        <v>521</v>
      </c>
      <c r="E89" s="91" t="s">
        <v>425</v>
      </c>
      <c r="F89" s="80"/>
      <c r="G89" s="70">
        <v>166</v>
      </c>
      <c r="H89" s="70">
        <v>57</v>
      </c>
      <c r="I89" s="132">
        <v>20.685150239512268</v>
      </c>
      <c r="J89" s="76">
        <v>100</v>
      </c>
      <c r="K89" s="76" t="s">
        <v>329</v>
      </c>
      <c r="L89" s="70">
        <v>3846</v>
      </c>
      <c r="M89" s="76">
        <v>80</v>
      </c>
      <c r="N89" s="76" t="s">
        <v>330</v>
      </c>
      <c r="O89" s="77">
        <v>8.1999999999999993</v>
      </c>
      <c r="P89" s="76">
        <v>72</v>
      </c>
      <c r="Q89" s="76" t="s">
        <v>331</v>
      </c>
      <c r="R89" s="70">
        <v>19.8</v>
      </c>
      <c r="S89" s="76">
        <v>90</v>
      </c>
      <c r="T89" s="76" t="s">
        <v>332</v>
      </c>
      <c r="U89" s="78">
        <v>210</v>
      </c>
      <c r="V89" s="76">
        <v>66</v>
      </c>
      <c r="W89" s="76" t="s">
        <v>331</v>
      </c>
      <c r="X89" s="70">
        <v>9</v>
      </c>
      <c r="Y89" s="70">
        <v>68</v>
      </c>
      <c r="Z89" s="76" t="s">
        <v>331</v>
      </c>
      <c r="AA89" s="70" t="s">
        <v>523</v>
      </c>
      <c r="AB89" s="67">
        <v>80</v>
      </c>
      <c r="AC89" s="94" t="s">
        <v>330</v>
      </c>
      <c r="AD89" s="95">
        <v>79.8</v>
      </c>
      <c r="AE89" s="94">
        <v>0</v>
      </c>
      <c r="AF89" s="94"/>
      <c r="AG89" s="95">
        <v>79.8</v>
      </c>
      <c r="AH89" s="94" t="s">
        <v>331</v>
      </c>
    </row>
    <row r="90" spans="1:34" s="39" customFormat="1" x14ac:dyDescent="0.2">
      <c r="A90" s="70" t="s">
        <v>470</v>
      </c>
      <c r="B90" s="71"/>
      <c r="C90" s="70">
        <v>1</v>
      </c>
      <c r="D90" s="70" t="s">
        <v>524</v>
      </c>
      <c r="E90" s="91" t="s">
        <v>425</v>
      </c>
      <c r="F90" s="80"/>
      <c r="G90" s="70">
        <v>171</v>
      </c>
      <c r="H90" s="70">
        <v>62</v>
      </c>
      <c r="I90" s="132">
        <v>21.203105228959338</v>
      </c>
      <c r="J90" s="76">
        <v>100</v>
      </c>
      <c r="K90" s="76" t="s">
        <v>329</v>
      </c>
      <c r="L90" s="70">
        <v>3928</v>
      </c>
      <c r="M90" s="76">
        <v>80</v>
      </c>
      <c r="N90" s="76" t="s">
        <v>330</v>
      </c>
      <c r="O90" s="77">
        <v>7.8</v>
      </c>
      <c r="P90" s="76">
        <v>76</v>
      </c>
      <c r="Q90" s="76" t="s">
        <v>331</v>
      </c>
      <c r="R90" s="70">
        <v>13</v>
      </c>
      <c r="S90" s="76">
        <v>76</v>
      </c>
      <c r="T90" s="76" t="s">
        <v>331</v>
      </c>
      <c r="U90" s="78">
        <v>180</v>
      </c>
      <c r="V90" s="76">
        <v>30</v>
      </c>
      <c r="W90" s="76" t="s">
        <v>342</v>
      </c>
      <c r="X90" s="70">
        <v>0</v>
      </c>
      <c r="Y90" s="69">
        <v>0</v>
      </c>
      <c r="Z90" s="76" t="s">
        <v>342</v>
      </c>
      <c r="AA90" s="70" t="s">
        <v>362</v>
      </c>
      <c r="AB90" s="67">
        <v>70</v>
      </c>
      <c r="AC90" s="94" t="s">
        <v>331</v>
      </c>
      <c r="AD90" s="95">
        <v>66.8</v>
      </c>
      <c r="AE90" s="94">
        <v>0</v>
      </c>
      <c r="AF90" s="94"/>
      <c r="AG90" s="95">
        <v>66.8</v>
      </c>
      <c r="AH90" s="94" t="s">
        <v>331</v>
      </c>
    </row>
    <row r="91" spans="1:34" s="39" customFormat="1" x14ac:dyDescent="0.2">
      <c r="A91" s="70" t="s">
        <v>470</v>
      </c>
      <c r="B91" s="71"/>
      <c r="C91" s="70">
        <v>1</v>
      </c>
      <c r="D91" s="70" t="s">
        <v>525</v>
      </c>
      <c r="E91" s="91" t="s">
        <v>425</v>
      </c>
      <c r="F91" s="80"/>
      <c r="G91" s="70">
        <v>184</v>
      </c>
      <c r="H91" s="70">
        <v>86</v>
      </c>
      <c r="I91" s="132">
        <v>25.401701323251416</v>
      </c>
      <c r="J91" s="76">
        <v>80</v>
      </c>
      <c r="K91" s="76" t="s">
        <v>341</v>
      </c>
      <c r="L91" s="70">
        <v>5286</v>
      </c>
      <c r="M91" s="76">
        <v>100</v>
      </c>
      <c r="N91" s="76" t="s">
        <v>332</v>
      </c>
      <c r="O91" s="77">
        <v>8.6</v>
      </c>
      <c r="P91" s="76">
        <v>68</v>
      </c>
      <c r="Q91" s="76" t="s">
        <v>331</v>
      </c>
      <c r="R91" s="70">
        <v>5.5</v>
      </c>
      <c r="S91" s="76">
        <v>66</v>
      </c>
      <c r="T91" s="76" t="s">
        <v>331</v>
      </c>
      <c r="U91" s="78">
        <v>190</v>
      </c>
      <c r="V91" s="76">
        <v>50</v>
      </c>
      <c r="W91" s="76" t="s">
        <v>342</v>
      </c>
      <c r="X91" s="70">
        <v>0</v>
      </c>
      <c r="Y91" s="69">
        <v>0</v>
      </c>
      <c r="Z91" s="76" t="s">
        <v>342</v>
      </c>
      <c r="AA91" s="70" t="s">
        <v>378</v>
      </c>
      <c r="AB91" s="67">
        <v>72</v>
      </c>
      <c r="AC91" s="94" t="s">
        <v>331</v>
      </c>
      <c r="AD91" s="95">
        <v>66.599999999999994</v>
      </c>
      <c r="AE91" s="94">
        <v>0</v>
      </c>
      <c r="AF91" s="94"/>
      <c r="AG91" s="95">
        <v>66.599999999999994</v>
      </c>
      <c r="AH91" s="94" t="s">
        <v>331</v>
      </c>
    </row>
    <row r="92" spans="1:34" s="39" customFormat="1" x14ac:dyDescent="0.15">
      <c r="A92" s="70" t="s">
        <v>470</v>
      </c>
      <c r="B92" s="71"/>
      <c r="C92" s="70">
        <v>1</v>
      </c>
      <c r="D92" s="70" t="s">
        <v>526</v>
      </c>
      <c r="E92" s="91" t="s">
        <v>425</v>
      </c>
      <c r="F92" s="80"/>
      <c r="G92" s="70">
        <v>173</v>
      </c>
      <c r="H92" s="70">
        <v>96</v>
      </c>
      <c r="I92" s="132">
        <v>32.075912994086003</v>
      </c>
      <c r="J92" s="76">
        <v>60</v>
      </c>
      <c r="K92" s="76" t="s">
        <v>364</v>
      </c>
      <c r="L92" s="70">
        <v>4083</v>
      </c>
      <c r="M92" s="76">
        <v>85</v>
      </c>
      <c r="N92" s="76" t="s">
        <v>330</v>
      </c>
      <c r="O92" s="77">
        <v>8.4</v>
      </c>
      <c r="P92" s="76">
        <v>70</v>
      </c>
      <c r="Q92" s="76" t="s">
        <v>331</v>
      </c>
      <c r="R92" s="70">
        <v>8.3000000000000007</v>
      </c>
      <c r="S92" s="76">
        <v>70</v>
      </c>
      <c r="T92" s="76" t="s">
        <v>331</v>
      </c>
      <c r="U92" s="78">
        <v>193</v>
      </c>
      <c r="V92" s="76">
        <v>50</v>
      </c>
      <c r="W92" s="76" t="s">
        <v>342</v>
      </c>
      <c r="X92" s="70">
        <v>1</v>
      </c>
      <c r="Y92" s="76">
        <v>0</v>
      </c>
      <c r="Z92" s="76" t="s">
        <v>342</v>
      </c>
      <c r="AA92" s="70" t="s">
        <v>528</v>
      </c>
      <c r="AB92" s="100">
        <v>64</v>
      </c>
      <c r="AC92" s="94" t="s">
        <v>331</v>
      </c>
      <c r="AD92" s="95">
        <v>60.550000000000004</v>
      </c>
      <c r="AE92" s="94">
        <v>0</v>
      </c>
      <c r="AF92" s="94"/>
      <c r="AG92" s="95">
        <v>60.55</v>
      </c>
      <c r="AH92" s="94" t="s">
        <v>331</v>
      </c>
    </row>
    <row r="93" spans="1:34" s="39" customFormat="1" x14ac:dyDescent="0.2">
      <c r="A93" s="70" t="s">
        <v>470</v>
      </c>
      <c r="B93" s="71"/>
      <c r="C93" s="70">
        <v>1</v>
      </c>
      <c r="D93" s="70" t="s">
        <v>529</v>
      </c>
      <c r="E93" s="91" t="s">
        <v>425</v>
      </c>
      <c r="F93" s="80"/>
      <c r="G93" s="70">
        <v>171</v>
      </c>
      <c r="H93" s="70">
        <v>87</v>
      </c>
      <c r="I93" s="132">
        <v>29.752744434184876</v>
      </c>
      <c r="J93" s="76">
        <v>60</v>
      </c>
      <c r="K93" s="76" t="s">
        <v>364</v>
      </c>
      <c r="L93" s="70">
        <v>4061</v>
      </c>
      <c r="M93" s="76">
        <v>85</v>
      </c>
      <c r="N93" s="76" t="s">
        <v>330</v>
      </c>
      <c r="O93" s="77">
        <v>9.5</v>
      </c>
      <c r="P93" s="76">
        <v>60</v>
      </c>
      <c r="Q93" s="76" t="s">
        <v>331</v>
      </c>
      <c r="R93" s="70">
        <v>19.600000000000001</v>
      </c>
      <c r="S93" s="76">
        <v>90</v>
      </c>
      <c r="T93" s="76" t="s">
        <v>332</v>
      </c>
      <c r="U93" s="78">
        <v>200</v>
      </c>
      <c r="V93" s="76">
        <v>62</v>
      </c>
      <c r="W93" s="76" t="s">
        <v>331</v>
      </c>
      <c r="X93" s="70">
        <v>3</v>
      </c>
      <c r="Y93" s="70">
        <v>20</v>
      </c>
      <c r="Z93" s="76" t="s">
        <v>342</v>
      </c>
      <c r="AA93" s="70" t="s">
        <v>483</v>
      </c>
      <c r="AB93" s="67">
        <v>62</v>
      </c>
      <c r="AC93" s="94" t="s">
        <v>331</v>
      </c>
      <c r="AD93" s="95">
        <v>63.35</v>
      </c>
      <c r="AE93" s="94">
        <v>0</v>
      </c>
      <c r="AF93" s="94"/>
      <c r="AG93" s="95">
        <v>63.35</v>
      </c>
      <c r="AH93" s="94" t="s">
        <v>331</v>
      </c>
    </row>
    <row r="94" spans="1:34" s="39" customFormat="1" x14ac:dyDescent="0.2">
      <c r="A94" s="70" t="s">
        <v>470</v>
      </c>
      <c r="B94" s="71"/>
      <c r="C94" s="70">
        <v>1</v>
      </c>
      <c r="D94" s="70" t="s">
        <v>530</v>
      </c>
      <c r="E94" s="91" t="s">
        <v>425</v>
      </c>
      <c r="F94" s="80"/>
      <c r="G94" s="70">
        <v>182</v>
      </c>
      <c r="H94" s="70">
        <v>59</v>
      </c>
      <c r="I94" s="132">
        <v>17.81185847119913</v>
      </c>
      <c r="J94" s="76">
        <v>100</v>
      </c>
      <c r="K94" s="76" t="s">
        <v>329</v>
      </c>
      <c r="L94" s="70">
        <v>4562</v>
      </c>
      <c r="M94" s="76">
        <v>100</v>
      </c>
      <c r="N94" s="76" t="s">
        <v>332</v>
      </c>
      <c r="O94" s="77">
        <v>7.5</v>
      </c>
      <c r="P94" s="76">
        <v>80</v>
      </c>
      <c r="Q94" s="76" t="s">
        <v>330</v>
      </c>
      <c r="R94" s="70">
        <v>11.9</v>
      </c>
      <c r="S94" s="76">
        <v>74</v>
      </c>
      <c r="T94" s="76" t="s">
        <v>331</v>
      </c>
      <c r="U94" s="78">
        <v>220</v>
      </c>
      <c r="V94" s="76">
        <v>72</v>
      </c>
      <c r="W94" s="76" t="s">
        <v>331</v>
      </c>
      <c r="X94" s="70">
        <v>4</v>
      </c>
      <c r="Y94" s="69">
        <v>30</v>
      </c>
      <c r="Z94" s="76" t="s">
        <v>342</v>
      </c>
      <c r="AA94" s="70" t="s">
        <v>433</v>
      </c>
      <c r="AB94" s="67">
        <v>72</v>
      </c>
      <c r="AC94" s="94" t="s">
        <v>331</v>
      </c>
      <c r="AD94" s="95">
        <v>78</v>
      </c>
      <c r="AE94" s="94">
        <v>0</v>
      </c>
      <c r="AF94" s="94"/>
      <c r="AG94" s="95">
        <v>78</v>
      </c>
      <c r="AH94" s="94" t="s">
        <v>331</v>
      </c>
    </row>
    <row r="95" spans="1:34" s="39" customFormat="1" x14ac:dyDescent="0.15">
      <c r="A95" s="70" t="s">
        <v>470</v>
      </c>
      <c r="B95" s="71"/>
      <c r="C95" s="70">
        <v>1</v>
      </c>
      <c r="D95" s="70" t="s">
        <v>531</v>
      </c>
      <c r="E95" s="91" t="s">
        <v>425</v>
      </c>
      <c r="F95" s="80"/>
      <c r="G95" s="70">
        <v>180</v>
      </c>
      <c r="H95" s="70">
        <v>50</v>
      </c>
      <c r="I95" s="132">
        <v>15.432098765432098</v>
      </c>
      <c r="J95" s="76">
        <v>80</v>
      </c>
      <c r="K95" s="76" t="s">
        <v>394</v>
      </c>
      <c r="L95" s="70">
        <v>4638</v>
      </c>
      <c r="M95" s="76">
        <v>100</v>
      </c>
      <c r="N95" s="76" t="s">
        <v>332</v>
      </c>
      <c r="O95" s="77">
        <v>9.8000000000000007</v>
      </c>
      <c r="P95" s="76">
        <v>40</v>
      </c>
      <c r="Q95" s="76" t="s">
        <v>342</v>
      </c>
      <c r="R95" s="70">
        <v>18.5</v>
      </c>
      <c r="S95" s="76">
        <v>85</v>
      </c>
      <c r="T95" s="76" t="s">
        <v>330</v>
      </c>
      <c r="U95" s="78">
        <v>195</v>
      </c>
      <c r="V95" s="76">
        <v>60</v>
      </c>
      <c r="W95" s="76" t="s">
        <v>331</v>
      </c>
      <c r="X95" s="70">
        <v>4</v>
      </c>
      <c r="Y95" s="76">
        <v>30</v>
      </c>
      <c r="Z95" s="76" t="s">
        <v>342</v>
      </c>
      <c r="AA95" s="70" t="s">
        <v>506</v>
      </c>
      <c r="AB95" s="100">
        <v>50</v>
      </c>
      <c r="AC95" s="94" t="s">
        <v>342</v>
      </c>
      <c r="AD95" s="95">
        <v>62.5</v>
      </c>
      <c r="AE95" s="94">
        <v>0</v>
      </c>
      <c r="AF95" s="94"/>
      <c r="AG95" s="95">
        <v>62.5</v>
      </c>
      <c r="AH95" s="94" t="s">
        <v>331</v>
      </c>
    </row>
    <row r="96" spans="1:34" s="39" customFormat="1" x14ac:dyDescent="0.15">
      <c r="A96" s="70" t="s">
        <v>470</v>
      </c>
      <c r="B96" s="71"/>
      <c r="C96" s="70">
        <v>1</v>
      </c>
      <c r="D96" s="70" t="s">
        <v>532</v>
      </c>
      <c r="E96" s="91" t="s">
        <v>425</v>
      </c>
      <c r="F96" s="80"/>
      <c r="G96" s="70">
        <v>172</v>
      </c>
      <c r="H96" s="70">
        <v>53</v>
      </c>
      <c r="I96" s="132">
        <v>17.915089237425633</v>
      </c>
      <c r="J96" s="76">
        <v>100</v>
      </c>
      <c r="K96" s="76" t="s">
        <v>329</v>
      </c>
      <c r="L96" s="70">
        <v>4606</v>
      </c>
      <c r="M96" s="76">
        <v>100</v>
      </c>
      <c r="N96" s="76" t="s">
        <v>332</v>
      </c>
      <c r="O96" s="77">
        <v>7.9</v>
      </c>
      <c r="P96" s="76">
        <v>76</v>
      </c>
      <c r="Q96" s="76" t="s">
        <v>331</v>
      </c>
      <c r="R96" s="70">
        <v>18</v>
      </c>
      <c r="S96" s="76">
        <v>85</v>
      </c>
      <c r="T96" s="76" t="s">
        <v>330</v>
      </c>
      <c r="U96" s="78">
        <v>200</v>
      </c>
      <c r="V96" s="76">
        <v>62</v>
      </c>
      <c r="W96" s="76" t="s">
        <v>331</v>
      </c>
      <c r="X96" s="70">
        <v>3</v>
      </c>
      <c r="Y96" s="76">
        <v>20</v>
      </c>
      <c r="Z96" s="76" t="s">
        <v>342</v>
      </c>
      <c r="AA96" s="70" t="s">
        <v>534</v>
      </c>
      <c r="AB96" s="100">
        <v>80</v>
      </c>
      <c r="AC96" s="94" t="s">
        <v>330</v>
      </c>
      <c r="AD96" s="95">
        <v>77.900000000000006</v>
      </c>
      <c r="AE96" s="94">
        <v>0</v>
      </c>
      <c r="AF96" s="94"/>
      <c r="AG96" s="95">
        <v>77.900000000000006</v>
      </c>
      <c r="AH96" s="94" t="s">
        <v>331</v>
      </c>
    </row>
    <row r="97" spans="1:34" s="39" customFormat="1" x14ac:dyDescent="0.15">
      <c r="A97" s="70" t="s">
        <v>470</v>
      </c>
      <c r="B97" s="71"/>
      <c r="C97" s="70">
        <v>1</v>
      </c>
      <c r="D97" s="70" t="s">
        <v>535</v>
      </c>
      <c r="E97" s="91" t="s">
        <v>425</v>
      </c>
      <c r="F97" s="80"/>
      <c r="G97" s="70">
        <v>170</v>
      </c>
      <c r="H97" s="70">
        <v>83</v>
      </c>
      <c r="I97" s="132">
        <v>28.719723183391004</v>
      </c>
      <c r="J97" s="76">
        <v>60</v>
      </c>
      <c r="K97" s="76" t="s">
        <v>364</v>
      </c>
      <c r="L97" s="70">
        <v>4837</v>
      </c>
      <c r="M97" s="76">
        <v>100</v>
      </c>
      <c r="N97" s="76" t="s">
        <v>332</v>
      </c>
      <c r="O97" s="77">
        <v>8</v>
      </c>
      <c r="P97" s="76">
        <v>74</v>
      </c>
      <c r="Q97" s="76" t="s">
        <v>331</v>
      </c>
      <c r="R97" s="70">
        <v>7.2</v>
      </c>
      <c r="S97" s="76">
        <v>68</v>
      </c>
      <c r="T97" s="76" t="s">
        <v>331</v>
      </c>
      <c r="U97" s="78">
        <v>190</v>
      </c>
      <c r="V97" s="76">
        <v>50</v>
      </c>
      <c r="W97" s="76" t="s">
        <v>342</v>
      </c>
      <c r="X97" s="70">
        <v>0</v>
      </c>
      <c r="Y97" s="76">
        <v>0</v>
      </c>
      <c r="Z97" s="76" t="s">
        <v>342</v>
      </c>
      <c r="AA97" s="70" t="s">
        <v>520</v>
      </c>
      <c r="AB97" s="100">
        <v>72</v>
      </c>
      <c r="AC97" s="94" t="s">
        <v>331</v>
      </c>
      <c r="AD97" s="95">
        <v>65</v>
      </c>
      <c r="AE97" s="94">
        <v>0</v>
      </c>
      <c r="AF97" s="94"/>
      <c r="AG97" s="95">
        <v>65</v>
      </c>
      <c r="AH97" s="94" t="s">
        <v>331</v>
      </c>
    </row>
    <row r="98" spans="1:34" s="39" customFormat="1" x14ac:dyDescent="0.15">
      <c r="A98" s="70" t="s">
        <v>470</v>
      </c>
      <c r="B98" s="71"/>
      <c r="C98" s="70">
        <v>1</v>
      </c>
      <c r="D98" s="70" t="s">
        <v>536</v>
      </c>
      <c r="E98" s="91" t="s">
        <v>425</v>
      </c>
      <c r="F98" s="80"/>
      <c r="G98" s="70">
        <v>166</v>
      </c>
      <c r="H98" s="70">
        <v>51</v>
      </c>
      <c r="I98" s="132">
        <v>18.507766003774133</v>
      </c>
      <c r="J98" s="76">
        <v>100</v>
      </c>
      <c r="K98" s="76" t="s">
        <v>329</v>
      </c>
      <c r="L98" s="70">
        <v>4174</v>
      </c>
      <c r="M98" s="76">
        <v>85</v>
      </c>
      <c r="N98" s="76" t="s">
        <v>330</v>
      </c>
      <c r="O98" s="77">
        <v>8.1</v>
      </c>
      <c r="P98" s="76">
        <v>74</v>
      </c>
      <c r="Q98" s="76" t="s">
        <v>331</v>
      </c>
      <c r="R98" s="70">
        <v>15.1</v>
      </c>
      <c r="S98" s="76">
        <v>80</v>
      </c>
      <c r="T98" s="76" t="s">
        <v>330</v>
      </c>
      <c r="U98" s="78">
        <v>210</v>
      </c>
      <c r="V98" s="76">
        <v>66</v>
      </c>
      <c r="W98" s="76" t="s">
        <v>331</v>
      </c>
      <c r="X98" s="70">
        <v>14</v>
      </c>
      <c r="Y98" s="76">
        <v>90</v>
      </c>
      <c r="Z98" s="76" t="s">
        <v>332</v>
      </c>
      <c r="AA98" s="70" t="s">
        <v>534</v>
      </c>
      <c r="AB98" s="100">
        <v>80</v>
      </c>
      <c r="AC98" s="94" t="s">
        <v>330</v>
      </c>
      <c r="AD98" s="95">
        <v>82.15</v>
      </c>
      <c r="AE98" s="94">
        <v>0</v>
      </c>
      <c r="AF98" s="94"/>
      <c r="AG98" s="95">
        <v>82.15</v>
      </c>
      <c r="AH98" s="94" t="s">
        <v>330</v>
      </c>
    </row>
    <row r="99" spans="1:34" s="39" customFormat="1" x14ac:dyDescent="0.2">
      <c r="A99" s="70" t="s">
        <v>470</v>
      </c>
      <c r="B99" s="71"/>
      <c r="C99" s="70">
        <v>1</v>
      </c>
      <c r="D99" s="70" t="s">
        <v>537</v>
      </c>
      <c r="E99" s="91" t="s">
        <v>425</v>
      </c>
      <c r="F99" s="80"/>
      <c r="G99" s="70">
        <v>170</v>
      </c>
      <c r="H99" s="70">
        <v>69</v>
      </c>
      <c r="I99" s="132">
        <v>23.875432525951556</v>
      </c>
      <c r="J99" s="76">
        <v>80</v>
      </c>
      <c r="K99" s="76" t="s">
        <v>341</v>
      </c>
      <c r="L99" s="70">
        <v>4181</v>
      </c>
      <c r="M99" s="76">
        <v>85</v>
      </c>
      <c r="N99" s="76" t="s">
        <v>330</v>
      </c>
      <c r="O99" s="77">
        <v>7.1</v>
      </c>
      <c r="P99" s="76">
        <v>100</v>
      </c>
      <c r="Q99" s="76" t="s">
        <v>332</v>
      </c>
      <c r="R99" s="70">
        <v>4.5</v>
      </c>
      <c r="S99" s="76">
        <v>64</v>
      </c>
      <c r="T99" s="76" t="s">
        <v>331</v>
      </c>
      <c r="U99" s="78">
        <v>230</v>
      </c>
      <c r="V99" s="76">
        <v>76</v>
      </c>
      <c r="W99" s="76" t="s">
        <v>331</v>
      </c>
      <c r="X99" s="70">
        <v>7</v>
      </c>
      <c r="Y99" s="70">
        <v>60</v>
      </c>
      <c r="Z99" s="76" t="s">
        <v>331</v>
      </c>
      <c r="AA99" s="70" t="s">
        <v>433</v>
      </c>
      <c r="AB99" s="67">
        <v>72</v>
      </c>
      <c r="AC99" s="94" t="s">
        <v>331</v>
      </c>
      <c r="AD99" s="95">
        <v>79.150000000000006</v>
      </c>
      <c r="AE99" s="94">
        <v>0</v>
      </c>
      <c r="AF99" s="94"/>
      <c r="AG99" s="95">
        <v>79.150000000000006</v>
      </c>
      <c r="AH99" s="94" t="s">
        <v>331</v>
      </c>
    </row>
    <row r="100" spans="1:34" s="39" customFormat="1" x14ac:dyDescent="0.2">
      <c r="A100" s="70" t="s">
        <v>470</v>
      </c>
      <c r="B100" s="71"/>
      <c r="C100" s="70">
        <v>1</v>
      </c>
      <c r="D100" s="83" t="s">
        <v>538</v>
      </c>
      <c r="E100" s="91" t="s">
        <v>425</v>
      </c>
      <c r="F100" s="80"/>
      <c r="G100" s="70">
        <v>171</v>
      </c>
      <c r="H100" s="70">
        <v>61</v>
      </c>
      <c r="I100" s="132">
        <v>20.861119660750315</v>
      </c>
      <c r="J100" s="76">
        <v>100</v>
      </c>
      <c r="K100" s="76" t="s">
        <v>329</v>
      </c>
      <c r="L100" s="70">
        <v>4247</v>
      </c>
      <c r="M100" s="76">
        <v>85</v>
      </c>
      <c r="N100" s="76" t="s">
        <v>330</v>
      </c>
      <c r="O100" s="77">
        <v>7.2</v>
      </c>
      <c r="P100" s="76">
        <v>95</v>
      </c>
      <c r="Q100" s="76" t="s">
        <v>332</v>
      </c>
      <c r="R100" s="70">
        <v>13.8</v>
      </c>
      <c r="S100" s="76">
        <v>78</v>
      </c>
      <c r="T100" s="76" t="s">
        <v>331</v>
      </c>
      <c r="U100" s="78">
        <v>200</v>
      </c>
      <c r="V100" s="76">
        <v>62</v>
      </c>
      <c r="W100" s="76" t="s">
        <v>331</v>
      </c>
      <c r="X100" s="70">
        <v>0</v>
      </c>
      <c r="Y100" s="69">
        <v>0</v>
      </c>
      <c r="Z100" s="76" t="s">
        <v>342</v>
      </c>
      <c r="AA100" s="70" t="s">
        <v>540</v>
      </c>
      <c r="AB100" s="67">
        <v>85</v>
      </c>
      <c r="AC100" s="94" t="s">
        <v>330</v>
      </c>
      <c r="AD100" s="95">
        <v>77.75</v>
      </c>
      <c r="AE100" s="94">
        <v>0</v>
      </c>
      <c r="AF100" s="94"/>
      <c r="AG100" s="95">
        <v>77.75</v>
      </c>
      <c r="AH100" s="94" t="s">
        <v>331</v>
      </c>
    </row>
    <row r="101" spans="1:34" s="39" customFormat="1" x14ac:dyDescent="0.15">
      <c r="A101" s="70" t="s">
        <v>470</v>
      </c>
      <c r="B101" s="71"/>
      <c r="C101" s="70">
        <v>1</v>
      </c>
      <c r="D101" s="70" t="s">
        <v>541</v>
      </c>
      <c r="E101" s="91" t="s">
        <v>425</v>
      </c>
      <c r="F101" s="84"/>
      <c r="G101" s="70">
        <v>182</v>
      </c>
      <c r="H101" s="70">
        <v>62</v>
      </c>
      <c r="I101" s="132">
        <v>18.717546190073662</v>
      </c>
      <c r="J101" s="76">
        <v>100</v>
      </c>
      <c r="K101" s="76" t="s">
        <v>329</v>
      </c>
      <c r="L101" s="70">
        <v>4841</v>
      </c>
      <c r="M101" s="76">
        <v>100</v>
      </c>
      <c r="N101" s="76" t="s">
        <v>332</v>
      </c>
      <c r="O101" s="77">
        <v>9.1999999999999993</v>
      </c>
      <c r="P101" s="76">
        <v>62</v>
      </c>
      <c r="Q101" s="76" t="s">
        <v>331</v>
      </c>
      <c r="R101" s="70">
        <v>10.1</v>
      </c>
      <c r="S101" s="76">
        <v>72</v>
      </c>
      <c r="T101" s="76" t="s">
        <v>331</v>
      </c>
      <c r="U101" s="78">
        <v>170</v>
      </c>
      <c r="V101" s="76">
        <v>10</v>
      </c>
      <c r="W101" s="76" t="s">
        <v>342</v>
      </c>
      <c r="X101" s="70">
        <v>0</v>
      </c>
      <c r="Y101" s="76">
        <v>0</v>
      </c>
      <c r="Z101" s="76" t="s">
        <v>342</v>
      </c>
      <c r="AA101" s="70" t="s">
        <v>542</v>
      </c>
      <c r="AB101" s="100">
        <v>50</v>
      </c>
      <c r="AC101" s="94" t="s">
        <v>342</v>
      </c>
      <c r="AD101" s="95">
        <v>60.6</v>
      </c>
      <c r="AE101" s="94">
        <v>0</v>
      </c>
      <c r="AF101" s="94"/>
      <c r="AG101" s="95">
        <v>60.6</v>
      </c>
      <c r="AH101" s="94" t="s">
        <v>331</v>
      </c>
    </row>
    <row r="102" spans="1:34" s="39" customFormat="1" x14ac:dyDescent="0.15">
      <c r="A102" s="70" t="s">
        <v>470</v>
      </c>
      <c r="B102" s="71"/>
      <c r="C102" s="70">
        <v>1</v>
      </c>
      <c r="D102" s="206" t="s">
        <v>543</v>
      </c>
      <c r="E102" s="117" t="s">
        <v>425</v>
      </c>
      <c r="F102" s="84"/>
      <c r="G102" s="70">
        <v>163</v>
      </c>
      <c r="H102" s="70">
        <v>47</v>
      </c>
      <c r="I102" s="132">
        <v>17.689788851669238</v>
      </c>
      <c r="J102" s="76">
        <v>100</v>
      </c>
      <c r="K102" s="76" t="s">
        <v>329</v>
      </c>
      <c r="L102" s="70">
        <v>3350</v>
      </c>
      <c r="M102" s="76">
        <v>72</v>
      </c>
      <c r="N102" s="76" t="s">
        <v>331</v>
      </c>
      <c r="O102" s="77">
        <v>7.4</v>
      </c>
      <c r="P102" s="76">
        <v>85</v>
      </c>
      <c r="Q102" s="76" t="s">
        <v>330</v>
      </c>
      <c r="R102" s="70">
        <v>9.1</v>
      </c>
      <c r="S102" s="76">
        <v>70</v>
      </c>
      <c r="T102" s="76" t="s">
        <v>331</v>
      </c>
      <c r="U102" s="78">
        <v>180</v>
      </c>
      <c r="V102" s="76">
        <v>30</v>
      </c>
      <c r="W102" s="76" t="s">
        <v>342</v>
      </c>
      <c r="X102" s="70">
        <v>6</v>
      </c>
      <c r="Y102" s="76">
        <v>50</v>
      </c>
      <c r="Z102" s="76" t="s">
        <v>342</v>
      </c>
      <c r="AA102" s="70" t="s">
        <v>545</v>
      </c>
      <c r="AB102" s="100">
        <v>78</v>
      </c>
      <c r="AC102" s="94" t="s">
        <v>331</v>
      </c>
      <c r="AD102" s="95">
        <v>73.400000000000006</v>
      </c>
      <c r="AE102" s="94">
        <v>0</v>
      </c>
      <c r="AF102" s="94"/>
      <c r="AG102" s="95">
        <v>73.400000000000006</v>
      </c>
      <c r="AH102" s="94" t="s">
        <v>331</v>
      </c>
    </row>
    <row r="103" spans="1:34" s="39" customFormat="1" x14ac:dyDescent="0.15">
      <c r="A103" s="70" t="s">
        <v>470</v>
      </c>
      <c r="B103" s="71"/>
      <c r="C103" s="70">
        <v>1</v>
      </c>
      <c r="D103" s="70" t="s">
        <v>546</v>
      </c>
      <c r="E103" s="91" t="s">
        <v>425</v>
      </c>
      <c r="F103" s="80"/>
      <c r="G103" s="70">
        <v>183</v>
      </c>
      <c r="H103" s="70">
        <v>134</v>
      </c>
      <c r="I103" s="132">
        <v>40.013138642539339</v>
      </c>
      <c r="J103" s="76">
        <v>60</v>
      </c>
      <c r="K103" s="76" t="s">
        <v>364</v>
      </c>
      <c r="L103" s="70">
        <v>5278</v>
      </c>
      <c r="M103" s="76">
        <v>100</v>
      </c>
      <c r="N103" s="76" t="s">
        <v>332</v>
      </c>
      <c r="O103" s="77">
        <v>8.3000000000000007</v>
      </c>
      <c r="P103" s="76">
        <v>72</v>
      </c>
      <c r="Q103" s="76" t="s">
        <v>331</v>
      </c>
      <c r="R103" s="70">
        <v>7.3</v>
      </c>
      <c r="S103" s="76">
        <v>68</v>
      </c>
      <c r="T103" s="76" t="s">
        <v>331</v>
      </c>
      <c r="U103" s="78">
        <v>180</v>
      </c>
      <c r="V103" s="76">
        <v>30</v>
      </c>
      <c r="W103" s="76" t="s">
        <v>342</v>
      </c>
      <c r="X103" s="70">
        <v>5</v>
      </c>
      <c r="Y103" s="76">
        <v>40</v>
      </c>
      <c r="Z103" s="76" t="s">
        <v>342</v>
      </c>
      <c r="AA103" s="70" t="s">
        <v>548</v>
      </c>
      <c r="AB103" s="100">
        <v>50</v>
      </c>
      <c r="AC103" s="94" t="s">
        <v>342</v>
      </c>
      <c r="AD103" s="95">
        <v>62.2</v>
      </c>
      <c r="AE103" s="94">
        <v>0</v>
      </c>
      <c r="AF103" s="94"/>
      <c r="AG103" s="95">
        <v>62.2</v>
      </c>
      <c r="AH103" s="94" t="s">
        <v>331</v>
      </c>
    </row>
    <row r="104" spans="1:34" s="39" customFormat="1" x14ac:dyDescent="0.2">
      <c r="A104" s="70" t="s">
        <v>470</v>
      </c>
      <c r="B104" s="71"/>
      <c r="C104" s="70">
        <v>1</v>
      </c>
      <c r="D104" s="70" t="s">
        <v>549</v>
      </c>
      <c r="E104" s="91" t="s">
        <v>425</v>
      </c>
      <c r="F104" s="80"/>
      <c r="G104" s="70">
        <v>180</v>
      </c>
      <c r="H104" s="70">
        <v>62</v>
      </c>
      <c r="I104" s="133">
        <v>19.1358024691358</v>
      </c>
      <c r="J104" s="85">
        <v>100</v>
      </c>
      <c r="K104" s="85" t="s">
        <v>329</v>
      </c>
      <c r="L104" s="70">
        <v>4031</v>
      </c>
      <c r="M104" s="85">
        <v>80</v>
      </c>
      <c r="N104" s="85" t="s">
        <v>330</v>
      </c>
      <c r="O104" s="77">
        <v>7.7</v>
      </c>
      <c r="P104" s="85">
        <v>78</v>
      </c>
      <c r="Q104" s="85" t="s">
        <v>331</v>
      </c>
      <c r="R104" s="70">
        <v>9.9</v>
      </c>
      <c r="S104" s="85">
        <v>72</v>
      </c>
      <c r="T104" s="85" t="s">
        <v>331</v>
      </c>
      <c r="U104" s="78">
        <v>200</v>
      </c>
      <c r="V104" s="85">
        <v>62</v>
      </c>
      <c r="W104" s="85" t="s">
        <v>331</v>
      </c>
      <c r="X104" s="70">
        <v>8</v>
      </c>
      <c r="Y104" s="70">
        <v>64</v>
      </c>
      <c r="Z104" s="85" t="s">
        <v>331</v>
      </c>
      <c r="AA104" s="70" t="s">
        <v>334</v>
      </c>
      <c r="AB104" s="67">
        <v>70</v>
      </c>
      <c r="AC104" s="96" t="s">
        <v>331</v>
      </c>
      <c r="AD104" s="97">
        <v>76.400000000000006</v>
      </c>
      <c r="AE104" s="96">
        <v>0</v>
      </c>
      <c r="AF104" s="96"/>
      <c r="AG104" s="97">
        <v>76.400000000000006</v>
      </c>
      <c r="AH104" s="96" t="s">
        <v>331</v>
      </c>
    </row>
    <row r="105" spans="1:34" s="39" customFormat="1" x14ac:dyDescent="0.15">
      <c r="A105" s="70" t="s">
        <v>470</v>
      </c>
      <c r="B105" s="71"/>
      <c r="C105" s="70">
        <v>1</v>
      </c>
      <c r="D105" s="70" t="s">
        <v>550</v>
      </c>
      <c r="E105" s="91" t="s">
        <v>425</v>
      </c>
      <c r="F105" s="80"/>
      <c r="G105" s="70">
        <v>178</v>
      </c>
      <c r="H105" s="70">
        <v>104</v>
      </c>
      <c r="I105" s="132">
        <v>32.824138366367883</v>
      </c>
      <c r="J105" s="76">
        <v>60</v>
      </c>
      <c r="K105" s="76" t="s">
        <v>364</v>
      </c>
      <c r="L105" s="70">
        <v>4572</v>
      </c>
      <c r="M105" s="76">
        <v>100</v>
      </c>
      <c r="N105" s="76" t="s">
        <v>332</v>
      </c>
      <c r="O105" s="77">
        <v>8.1</v>
      </c>
      <c r="P105" s="76">
        <v>74</v>
      </c>
      <c r="Q105" s="76" t="s">
        <v>331</v>
      </c>
      <c r="R105" s="70">
        <v>4.3</v>
      </c>
      <c r="S105" s="76">
        <v>64</v>
      </c>
      <c r="T105" s="76" t="s">
        <v>331</v>
      </c>
      <c r="U105" s="78">
        <v>190</v>
      </c>
      <c r="V105" s="76">
        <v>50</v>
      </c>
      <c r="W105" s="76" t="s">
        <v>342</v>
      </c>
      <c r="X105" s="70">
        <v>0</v>
      </c>
      <c r="Y105" s="76">
        <v>0</v>
      </c>
      <c r="Z105" s="76" t="s">
        <v>342</v>
      </c>
      <c r="AA105" s="70" t="s">
        <v>552</v>
      </c>
      <c r="AB105" s="100">
        <v>50</v>
      </c>
      <c r="AC105" s="94" t="s">
        <v>342</v>
      </c>
      <c r="AD105" s="95">
        <v>60.2</v>
      </c>
      <c r="AE105" s="94">
        <v>0</v>
      </c>
      <c r="AF105" s="94"/>
      <c r="AG105" s="95">
        <v>60.2</v>
      </c>
      <c r="AH105" s="94" t="s">
        <v>331</v>
      </c>
    </row>
    <row r="106" spans="1:34" s="39" customFormat="1" x14ac:dyDescent="0.2">
      <c r="A106" s="70" t="s">
        <v>470</v>
      </c>
      <c r="B106" s="71"/>
      <c r="C106" s="70">
        <v>1</v>
      </c>
      <c r="D106" s="70" t="s">
        <v>553</v>
      </c>
      <c r="E106" s="91" t="s">
        <v>425</v>
      </c>
      <c r="F106" s="80"/>
      <c r="G106" s="70">
        <v>165</v>
      </c>
      <c r="H106" s="70">
        <v>63</v>
      </c>
      <c r="I106" s="132">
        <v>23.140495867768593</v>
      </c>
      <c r="J106" s="76">
        <v>100</v>
      </c>
      <c r="K106" s="76" t="s">
        <v>329</v>
      </c>
      <c r="L106" s="70">
        <v>4585</v>
      </c>
      <c r="M106" s="76">
        <v>100</v>
      </c>
      <c r="N106" s="76" t="s">
        <v>332</v>
      </c>
      <c r="O106" s="77">
        <v>7.7</v>
      </c>
      <c r="P106" s="76">
        <v>78</v>
      </c>
      <c r="Q106" s="76" t="s">
        <v>331</v>
      </c>
      <c r="R106" s="70">
        <v>18.899999999999999</v>
      </c>
      <c r="S106" s="76">
        <v>85</v>
      </c>
      <c r="T106" s="76" t="s">
        <v>330</v>
      </c>
      <c r="U106" s="78">
        <v>180</v>
      </c>
      <c r="V106" s="76">
        <v>30</v>
      </c>
      <c r="W106" s="76" t="s">
        <v>342</v>
      </c>
      <c r="X106" s="70">
        <v>7</v>
      </c>
      <c r="Y106" s="69">
        <v>60</v>
      </c>
      <c r="Z106" s="76" t="s">
        <v>331</v>
      </c>
      <c r="AA106" s="70" t="s">
        <v>555</v>
      </c>
      <c r="AB106" s="67">
        <v>78</v>
      </c>
      <c r="AC106" s="94" t="s">
        <v>331</v>
      </c>
      <c r="AD106" s="95">
        <v>78.7</v>
      </c>
      <c r="AE106" s="94">
        <v>0</v>
      </c>
      <c r="AF106" s="94"/>
      <c r="AG106" s="95">
        <v>78.7</v>
      </c>
      <c r="AH106" s="94" t="s">
        <v>331</v>
      </c>
    </row>
    <row r="107" spans="1:34" s="39" customFormat="1" x14ac:dyDescent="0.2">
      <c r="A107" s="70" t="s">
        <v>470</v>
      </c>
      <c r="B107" s="71"/>
      <c r="C107" s="70">
        <v>1</v>
      </c>
      <c r="D107" s="70" t="s">
        <v>556</v>
      </c>
      <c r="E107" s="91" t="s">
        <v>425</v>
      </c>
      <c r="F107" s="80"/>
      <c r="G107" s="70">
        <v>171</v>
      </c>
      <c r="H107" s="70">
        <v>74</v>
      </c>
      <c r="I107" s="132">
        <v>25.306932047467594</v>
      </c>
      <c r="J107" s="76">
        <v>80</v>
      </c>
      <c r="K107" s="76" t="s">
        <v>341</v>
      </c>
      <c r="L107" s="70">
        <v>4693</v>
      </c>
      <c r="M107" s="76">
        <v>100</v>
      </c>
      <c r="N107" s="76" t="s">
        <v>332</v>
      </c>
      <c r="O107" s="77">
        <v>8.4</v>
      </c>
      <c r="P107" s="76">
        <v>70</v>
      </c>
      <c r="Q107" s="76" t="s">
        <v>331</v>
      </c>
      <c r="R107" s="70">
        <v>0.6</v>
      </c>
      <c r="S107" s="76">
        <v>50</v>
      </c>
      <c r="T107" s="76" t="s">
        <v>342</v>
      </c>
      <c r="U107" s="78">
        <v>180</v>
      </c>
      <c r="V107" s="76">
        <v>30</v>
      </c>
      <c r="W107" s="76" t="s">
        <v>342</v>
      </c>
      <c r="X107" s="70">
        <v>0</v>
      </c>
      <c r="Y107" s="69">
        <v>0</v>
      </c>
      <c r="Z107" s="76" t="s">
        <v>342</v>
      </c>
      <c r="AA107" s="70" t="s">
        <v>418</v>
      </c>
      <c r="AB107" s="67">
        <v>74</v>
      </c>
      <c r="AC107" s="94" t="s">
        <v>331</v>
      </c>
      <c r="AD107" s="95">
        <v>63.800000000000004</v>
      </c>
      <c r="AE107" s="94">
        <v>0</v>
      </c>
      <c r="AF107" s="94"/>
      <c r="AG107" s="95">
        <v>63.8</v>
      </c>
      <c r="AH107" s="94" t="s">
        <v>331</v>
      </c>
    </row>
    <row r="108" spans="1:34" s="39" customFormat="1" x14ac:dyDescent="0.15">
      <c r="A108" s="70" t="s">
        <v>470</v>
      </c>
      <c r="B108" s="71"/>
      <c r="C108" s="70">
        <v>1</v>
      </c>
      <c r="D108" s="70" t="s">
        <v>557</v>
      </c>
      <c r="E108" s="91" t="s">
        <v>425</v>
      </c>
      <c r="F108" s="80"/>
      <c r="G108" s="70">
        <v>182</v>
      </c>
      <c r="H108" s="70">
        <v>87</v>
      </c>
      <c r="I108" s="132">
        <v>26.264943847361433</v>
      </c>
      <c r="J108" s="76">
        <v>80</v>
      </c>
      <c r="K108" s="76" t="s">
        <v>341</v>
      </c>
      <c r="L108" s="70">
        <v>5185</v>
      </c>
      <c r="M108" s="76">
        <v>100</v>
      </c>
      <c r="N108" s="76" t="s">
        <v>332</v>
      </c>
      <c r="O108" s="77">
        <v>9.6999999999999993</v>
      </c>
      <c r="P108" s="76">
        <v>50</v>
      </c>
      <c r="Q108" s="76" t="s">
        <v>342</v>
      </c>
      <c r="R108" s="70">
        <v>12.9</v>
      </c>
      <c r="S108" s="76">
        <v>76</v>
      </c>
      <c r="T108" s="76" t="s">
        <v>331</v>
      </c>
      <c r="U108" s="78">
        <v>190</v>
      </c>
      <c r="V108" s="76">
        <v>50</v>
      </c>
      <c r="W108" s="76" t="s">
        <v>342</v>
      </c>
      <c r="X108" s="70">
        <v>0</v>
      </c>
      <c r="Y108" s="76">
        <v>0</v>
      </c>
      <c r="Z108" s="76" t="s">
        <v>342</v>
      </c>
      <c r="AA108" s="70" t="s">
        <v>415</v>
      </c>
      <c r="AB108" s="100">
        <v>60</v>
      </c>
      <c r="AC108" s="94" t="s">
        <v>331</v>
      </c>
      <c r="AD108" s="95">
        <v>61.6</v>
      </c>
      <c r="AE108" s="94">
        <v>0</v>
      </c>
      <c r="AF108" s="94"/>
      <c r="AG108" s="95">
        <v>61.6</v>
      </c>
      <c r="AH108" s="94" t="s">
        <v>331</v>
      </c>
    </row>
    <row r="109" spans="1:34" s="39" customFormat="1" ht="12" customHeight="1" x14ac:dyDescent="0.2">
      <c r="A109" s="70" t="s">
        <v>470</v>
      </c>
      <c r="B109" s="71"/>
      <c r="C109" s="70">
        <v>1</v>
      </c>
      <c r="D109" s="70" t="s">
        <v>558</v>
      </c>
      <c r="E109" s="120" t="s">
        <v>425</v>
      </c>
      <c r="F109" s="80"/>
      <c r="G109" s="70">
        <v>174</v>
      </c>
      <c r="H109" s="70">
        <v>85</v>
      </c>
      <c r="I109" s="132">
        <v>28.075042938300964</v>
      </c>
      <c r="J109" s="76">
        <v>60</v>
      </c>
      <c r="K109" s="76" t="s">
        <v>364</v>
      </c>
      <c r="L109" s="70">
        <v>4245</v>
      </c>
      <c r="M109" s="76">
        <v>85</v>
      </c>
      <c r="N109" s="76" t="s">
        <v>330</v>
      </c>
      <c r="O109" s="77">
        <v>8.1</v>
      </c>
      <c r="P109" s="76">
        <v>74</v>
      </c>
      <c r="Q109" s="76" t="s">
        <v>331</v>
      </c>
      <c r="R109" s="70">
        <v>11.7</v>
      </c>
      <c r="S109" s="76">
        <v>74</v>
      </c>
      <c r="T109" s="76" t="s">
        <v>331</v>
      </c>
      <c r="U109" s="78">
        <v>215</v>
      </c>
      <c r="V109" s="76">
        <v>70</v>
      </c>
      <c r="W109" s="76" t="s">
        <v>331</v>
      </c>
      <c r="X109" s="70">
        <v>3</v>
      </c>
      <c r="Y109" s="69">
        <v>20</v>
      </c>
      <c r="Z109" s="76" t="s">
        <v>342</v>
      </c>
      <c r="AA109" s="70" t="s">
        <v>560</v>
      </c>
      <c r="AB109" s="67">
        <v>50</v>
      </c>
      <c r="AC109" s="94" t="s">
        <v>342</v>
      </c>
      <c r="AD109" s="95">
        <v>62.95</v>
      </c>
      <c r="AE109" s="94">
        <v>0</v>
      </c>
      <c r="AF109" s="94"/>
      <c r="AG109" s="95">
        <v>62.95</v>
      </c>
      <c r="AH109" s="94" t="s">
        <v>331</v>
      </c>
    </row>
    <row r="110" spans="1:34" s="170" customFormat="1" x14ac:dyDescent="0.2">
      <c r="A110" s="158" t="s">
        <v>470</v>
      </c>
      <c r="B110" s="159"/>
      <c r="C110" s="158">
        <v>1</v>
      </c>
      <c r="D110" s="158" t="s">
        <v>561</v>
      </c>
      <c r="E110" s="205" t="s">
        <v>425</v>
      </c>
      <c r="F110" s="204"/>
      <c r="G110" s="158">
        <v>178</v>
      </c>
      <c r="H110" s="158">
        <v>124</v>
      </c>
      <c r="I110" s="163">
        <v>39.136472667592471</v>
      </c>
      <c r="J110" s="164">
        <v>60</v>
      </c>
      <c r="K110" s="164" t="s">
        <v>364</v>
      </c>
      <c r="L110" s="158">
        <v>6129</v>
      </c>
      <c r="M110" s="164">
        <v>100</v>
      </c>
      <c r="N110" s="164" t="s">
        <v>332</v>
      </c>
      <c r="O110" s="165"/>
      <c r="P110" s="164"/>
      <c r="Q110" s="164"/>
      <c r="R110" s="158">
        <v>-8.4</v>
      </c>
      <c r="S110" s="164">
        <v>0</v>
      </c>
      <c r="T110" s="164" t="s">
        <v>342</v>
      </c>
      <c r="U110" s="166"/>
      <c r="V110" s="164"/>
      <c r="W110" s="164"/>
      <c r="X110" s="158">
        <v>0</v>
      </c>
      <c r="Y110" s="158">
        <v>0</v>
      </c>
      <c r="Z110" s="164" t="s">
        <v>342</v>
      </c>
      <c r="AA110" s="158"/>
      <c r="AB110" s="167"/>
      <c r="AC110" s="168"/>
      <c r="AD110" s="169">
        <v>24</v>
      </c>
      <c r="AE110" s="168">
        <v>0</v>
      </c>
      <c r="AF110" s="168"/>
      <c r="AG110" s="169">
        <v>24</v>
      </c>
      <c r="AH110" s="168" t="s">
        <v>342</v>
      </c>
    </row>
    <row r="111" spans="1:34" s="157" customFormat="1" x14ac:dyDescent="0.2">
      <c r="A111" s="70" t="s">
        <v>470</v>
      </c>
      <c r="B111" s="71"/>
      <c r="C111" s="70">
        <v>1</v>
      </c>
      <c r="D111" s="70" t="s">
        <v>562</v>
      </c>
      <c r="E111" s="224" t="s">
        <v>425</v>
      </c>
      <c r="F111" s="80"/>
      <c r="G111" s="70">
        <v>179</v>
      </c>
      <c r="H111" s="70">
        <v>68</v>
      </c>
      <c r="I111" s="153">
        <v>21.222808276895229</v>
      </c>
      <c r="J111" s="154">
        <v>100</v>
      </c>
      <c r="K111" s="154" t="s">
        <v>329</v>
      </c>
      <c r="L111" s="70">
        <v>4109</v>
      </c>
      <c r="M111" s="154">
        <v>85</v>
      </c>
      <c r="N111" s="154" t="s">
        <v>330</v>
      </c>
      <c r="O111" s="77">
        <v>8.5</v>
      </c>
      <c r="P111" s="154">
        <v>70</v>
      </c>
      <c r="Q111" s="154" t="s">
        <v>331</v>
      </c>
      <c r="R111" s="70">
        <v>11</v>
      </c>
      <c r="S111" s="154">
        <v>74</v>
      </c>
      <c r="T111" s="154" t="s">
        <v>331</v>
      </c>
      <c r="U111" s="78">
        <v>185</v>
      </c>
      <c r="V111" s="154">
        <v>40</v>
      </c>
      <c r="W111" s="154" t="s">
        <v>342</v>
      </c>
      <c r="X111" s="70">
        <v>0</v>
      </c>
      <c r="Y111" s="70">
        <v>0</v>
      </c>
      <c r="Z111" s="154" t="s">
        <v>342</v>
      </c>
      <c r="AA111" s="70" t="s">
        <v>564</v>
      </c>
      <c r="AB111" s="67">
        <v>76</v>
      </c>
      <c r="AC111" s="155" t="s">
        <v>331</v>
      </c>
      <c r="AD111" s="156">
        <v>68.349999999999994</v>
      </c>
      <c r="AE111" s="155">
        <v>0</v>
      </c>
      <c r="AF111" s="155"/>
      <c r="AG111" s="156">
        <v>68.349999999999994</v>
      </c>
      <c r="AH111" s="155" t="s">
        <v>331</v>
      </c>
    </row>
    <row r="112" spans="1:34" s="39" customFormat="1" x14ac:dyDescent="0.2">
      <c r="A112" s="70" t="s">
        <v>565</v>
      </c>
      <c r="B112" s="71"/>
      <c r="C112" s="70">
        <v>1</v>
      </c>
      <c r="D112" s="70" t="s">
        <v>566</v>
      </c>
      <c r="E112" s="91" t="s">
        <v>337</v>
      </c>
      <c r="F112" s="80"/>
      <c r="G112" s="70">
        <v>167</v>
      </c>
      <c r="H112" s="70">
        <v>96</v>
      </c>
      <c r="I112" s="132">
        <v>34.42217361683818</v>
      </c>
      <c r="J112" s="76">
        <v>60</v>
      </c>
      <c r="K112" s="76" t="s">
        <v>364</v>
      </c>
      <c r="L112" s="70">
        <v>3244</v>
      </c>
      <c r="M112" s="76">
        <v>100</v>
      </c>
      <c r="N112" s="76" t="s">
        <v>332</v>
      </c>
      <c r="O112" s="77">
        <v>9.8000000000000007</v>
      </c>
      <c r="P112" s="76">
        <v>68</v>
      </c>
      <c r="Q112" s="76" t="s">
        <v>331</v>
      </c>
      <c r="R112" s="70">
        <v>15</v>
      </c>
      <c r="S112" s="76">
        <v>76</v>
      </c>
      <c r="T112" s="76" t="s">
        <v>331</v>
      </c>
      <c r="U112" s="78">
        <v>153</v>
      </c>
      <c r="V112" s="76">
        <v>62</v>
      </c>
      <c r="W112" s="76" t="s">
        <v>331</v>
      </c>
      <c r="X112" s="70">
        <v>28</v>
      </c>
      <c r="Y112" s="69">
        <v>64</v>
      </c>
      <c r="Z112" s="76" t="s">
        <v>331</v>
      </c>
      <c r="AA112" s="70" t="s">
        <v>568</v>
      </c>
      <c r="AB112" s="67">
        <v>20</v>
      </c>
      <c r="AC112" s="94" t="s">
        <v>342</v>
      </c>
      <c r="AD112" s="95">
        <v>61.800000000000004</v>
      </c>
      <c r="AE112" s="94">
        <v>0</v>
      </c>
      <c r="AF112" s="94"/>
      <c r="AG112" s="95">
        <v>61.8</v>
      </c>
      <c r="AH112" s="94" t="s">
        <v>331</v>
      </c>
    </row>
    <row r="113" spans="1:34" s="39" customFormat="1" x14ac:dyDescent="0.2">
      <c r="A113" s="70" t="s">
        <v>565</v>
      </c>
      <c r="B113" s="71"/>
      <c r="C113" s="70">
        <v>1</v>
      </c>
      <c r="D113" s="70" t="s">
        <v>569</v>
      </c>
      <c r="E113" s="91" t="s">
        <v>337</v>
      </c>
      <c r="F113" s="80"/>
      <c r="G113" s="70">
        <v>177</v>
      </c>
      <c r="H113" s="70">
        <v>80</v>
      </c>
      <c r="I113" s="132">
        <v>25.535446391522232</v>
      </c>
      <c r="J113" s="76">
        <v>60</v>
      </c>
      <c r="K113" s="76" t="s">
        <v>364</v>
      </c>
      <c r="L113" s="70">
        <v>3596</v>
      </c>
      <c r="M113" s="76">
        <v>100</v>
      </c>
      <c r="N113" s="76" t="s">
        <v>332</v>
      </c>
      <c r="O113" s="77">
        <v>9.5</v>
      </c>
      <c r="P113" s="76">
        <v>70</v>
      </c>
      <c r="Q113" s="76" t="s">
        <v>331</v>
      </c>
      <c r="R113" s="70">
        <v>29</v>
      </c>
      <c r="S113" s="76">
        <v>100</v>
      </c>
      <c r="T113" s="76" t="s">
        <v>332</v>
      </c>
      <c r="U113" s="78">
        <v>150</v>
      </c>
      <c r="V113" s="76">
        <v>60</v>
      </c>
      <c r="W113" s="76" t="s">
        <v>331</v>
      </c>
      <c r="X113" s="70">
        <v>25</v>
      </c>
      <c r="Y113" s="76">
        <v>62</v>
      </c>
      <c r="Z113" s="76" t="s">
        <v>331</v>
      </c>
      <c r="AA113" s="70" t="s">
        <v>570</v>
      </c>
      <c r="AB113" s="67"/>
      <c r="AC113" s="94" t="s">
        <v>342</v>
      </c>
      <c r="AD113" s="95">
        <v>60.2</v>
      </c>
      <c r="AE113" s="94">
        <v>0</v>
      </c>
      <c r="AF113" s="94"/>
      <c r="AG113" s="95">
        <v>60.2</v>
      </c>
      <c r="AH113" s="94" t="s">
        <v>331</v>
      </c>
    </row>
    <row r="114" spans="1:34" s="39" customFormat="1" x14ac:dyDescent="0.2">
      <c r="A114" s="70" t="s">
        <v>565</v>
      </c>
      <c r="B114" s="71"/>
      <c r="C114" s="70">
        <v>1</v>
      </c>
      <c r="D114" s="70" t="s">
        <v>571</v>
      </c>
      <c r="E114" s="91" t="s">
        <v>337</v>
      </c>
      <c r="F114" s="80"/>
      <c r="G114" s="70">
        <v>158</v>
      </c>
      <c r="H114" s="70">
        <v>63</v>
      </c>
      <c r="I114" s="132">
        <v>25.236340330075308</v>
      </c>
      <c r="J114" s="76">
        <v>80</v>
      </c>
      <c r="K114" s="76" t="s">
        <v>341</v>
      </c>
      <c r="L114" s="70">
        <v>3318</v>
      </c>
      <c r="M114" s="76">
        <v>100</v>
      </c>
      <c r="N114" s="76" t="s">
        <v>332</v>
      </c>
      <c r="O114" s="77">
        <v>9.6</v>
      </c>
      <c r="P114" s="76">
        <v>70</v>
      </c>
      <c r="Q114" s="76" t="s">
        <v>331</v>
      </c>
      <c r="R114" s="70">
        <v>16</v>
      </c>
      <c r="S114" s="76">
        <v>76</v>
      </c>
      <c r="T114" s="76" t="s">
        <v>331</v>
      </c>
      <c r="U114" s="78">
        <v>148</v>
      </c>
      <c r="V114" s="76">
        <v>60</v>
      </c>
      <c r="W114" s="76" t="s">
        <v>331</v>
      </c>
      <c r="X114" s="70">
        <v>31</v>
      </c>
      <c r="Y114" s="69">
        <v>68</v>
      </c>
      <c r="Z114" s="76" t="s">
        <v>331</v>
      </c>
      <c r="AA114" s="70" t="s">
        <v>572</v>
      </c>
      <c r="AB114" s="67"/>
      <c r="AC114" s="94" t="s">
        <v>342</v>
      </c>
      <c r="AD114" s="95">
        <v>61.4</v>
      </c>
      <c r="AE114" s="94">
        <v>0</v>
      </c>
      <c r="AF114" s="94"/>
      <c r="AG114" s="95">
        <v>61.4</v>
      </c>
      <c r="AH114" s="94" t="s">
        <v>331</v>
      </c>
    </row>
    <row r="115" spans="1:34" s="39" customFormat="1" x14ac:dyDescent="0.2">
      <c r="A115" s="70" t="s">
        <v>565</v>
      </c>
      <c r="B115" s="71"/>
      <c r="C115" s="70">
        <v>1</v>
      </c>
      <c r="D115" s="70" t="s">
        <v>573</v>
      </c>
      <c r="E115" s="91" t="s">
        <v>337</v>
      </c>
      <c r="F115" s="80"/>
      <c r="G115" s="70">
        <v>165</v>
      </c>
      <c r="H115" s="70">
        <v>54</v>
      </c>
      <c r="I115" s="132">
        <v>19.834710743801651</v>
      </c>
      <c r="J115" s="76">
        <v>100</v>
      </c>
      <c r="K115" s="76" t="s">
        <v>329</v>
      </c>
      <c r="L115" s="70">
        <v>2793</v>
      </c>
      <c r="M115" s="76">
        <v>80</v>
      </c>
      <c r="N115" s="76" t="s">
        <v>330</v>
      </c>
      <c r="O115" s="77">
        <v>9.1</v>
      </c>
      <c r="P115" s="76">
        <v>74</v>
      </c>
      <c r="Q115" s="76" t="s">
        <v>331</v>
      </c>
      <c r="R115" s="70">
        <v>5</v>
      </c>
      <c r="S115" s="76">
        <v>60</v>
      </c>
      <c r="T115" s="76" t="s">
        <v>331</v>
      </c>
      <c r="U115" s="78">
        <v>160</v>
      </c>
      <c r="V115" s="76">
        <v>68</v>
      </c>
      <c r="W115" s="76" t="s">
        <v>331</v>
      </c>
      <c r="X115" s="70">
        <v>30</v>
      </c>
      <c r="Y115" s="69">
        <v>66</v>
      </c>
      <c r="Z115" s="76" t="s">
        <v>331</v>
      </c>
      <c r="AA115" s="70" t="s">
        <v>438</v>
      </c>
      <c r="AB115" s="67">
        <v>66</v>
      </c>
      <c r="AC115" s="94" t="s">
        <v>331</v>
      </c>
      <c r="AD115" s="95">
        <v>74.400000000000006</v>
      </c>
      <c r="AE115" s="94">
        <v>0</v>
      </c>
      <c r="AF115" s="94"/>
      <c r="AG115" s="95">
        <v>74.400000000000006</v>
      </c>
      <c r="AH115" s="94" t="s">
        <v>331</v>
      </c>
    </row>
    <row r="116" spans="1:34" s="39" customFormat="1" x14ac:dyDescent="0.2">
      <c r="A116" s="70" t="s">
        <v>565</v>
      </c>
      <c r="B116" s="71"/>
      <c r="C116" s="70">
        <v>1</v>
      </c>
      <c r="D116" s="70" t="s">
        <v>574</v>
      </c>
      <c r="E116" s="91" t="s">
        <v>337</v>
      </c>
      <c r="F116" s="80"/>
      <c r="G116" s="70">
        <v>166</v>
      </c>
      <c r="H116" s="70">
        <v>73</v>
      </c>
      <c r="I116" s="132">
        <v>26.491508201480624</v>
      </c>
      <c r="J116" s="76">
        <v>60</v>
      </c>
      <c r="K116" s="76" t="s">
        <v>364</v>
      </c>
      <c r="L116" s="70">
        <v>2921</v>
      </c>
      <c r="M116" s="76">
        <v>85</v>
      </c>
      <c r="N116" s="76" t="s">
        <v>330</v>
      </c>
      <c r="O116" s="77">
        <v>10.199999999999999</v>
      </c>
      <c r="P116" s="76">
        <v>64</v>
      </c>
      <c r="Q116" s="76" t="s">
        <v>331</v>
      </c>
      <c r="R116" s="70">
        <v>10</v>
      </c>
      <c r="S116" s="76">
        <v>68</v>
      </c>
      <c r="T116" s="76" t="s">
        <v>331</v>
      </c>
      <c r="U116" s="78">
        <v>150</v>
      </c>
      <c r="V116" s="76">
        <v>60</v>
      </c>
      <c r="W116" s="76" t="s">
        <v>331</v>
      </c>
      <c r="X116" s="70">
        <v>30</v>
      </c>
      <c r="Y116" s="69">
        <v>66</v>
      </c>
      <c r="Z116" s="76" t="s">
        <v>331</v>
      </c>
      <c r="AA116" s="70" t="s">
        <v>575</v>
      </c>
      <c r="AB116" s="67">
        <v>50</v>
      </c>
      <c r="AC116" s="94" t="s">
        <v>342</v>
      </c>
      <c r="AD116" s="95">
        <v>63.95</v>
      </c>
      <c r="AE116" s="94">
        <v>0</v>
      </c>
      <c r="AF116" s="94"/>
      <c r="AG116" s="95">
        <v>63.95</v>
      </c>
      <c r="AH116" s="94" t="s">
        <v>331</v>
      </c>
    </row>
    <row r="117" spans="1:34" s="39" customFormat="1" x14ac:dyDescent="0.15">
      <c r="A117" s="70" t="s">
        <v>565</v>
      </c>
      <c r="B117" s="71"/>
      <c r="C117" s="70">
        <v>1</v>
      </c>
      <c r="D117" s="70" t="s">
        <v>576</v>
      </c>
      <c r="E117" s="91" t="s">
        <v>337</v>
      </c>
      <c r="F117" s="80"/>
      <c r="G117" s="70">
        <v>168</v>
      </c>
      <c r="H117" s="70">
        <v>59</v>
      </c>
      <c r="I117" s="132">
        <v>20.904195011337869</v>
      </c>
      <c r="J117" s="76">
        <v>100</v>
      </c>
      <c r="K117" s="76" t="s">
        <v>329</v>
      </c>
      <c r="L117" s="70">
        <v>3264</v>
      </c>
      <c r="M117" s="76">
        <v>100</v>
      </c>
      <c r="N117" s="76" t="s">
        <v>332</v>
      </c>
      <c r="O117" s="77">
        <v>10.6</v>
      </c>
      <c r="P117" s="76">
        <v>60</v>
      </c>
      <c r="Q117" s="76" t="s">
        <v>331</v>
      </c>
      <c r="R117" s="70">
        <v>14.1</v>
      </c>
      <c r="S117" s="76">
        <v>74</v>
      </c>
      <c r="T117" s="76" t="s">
        <v>331</v>
      </c>
      <c r="U117" s="78">
        <v>140</v>
      </c>
      <c r="V117" s="76">
        <v>40</v>
      </c>
      <c r="W117" s="76" t="s">
        <v>342</v>
      </c>
      <c r="X117" s="70">
        <v>32</v>
      </c>
      <c r="Y117" s="76">
        <v>68</v>
      </c>
      <c r="Z117" s="76" t="s">
        <v>331</v>
      </c>
      <c r="AA117" s="70" t="s">
        <v>577</v>
      </c>
      <c r="AB117" s="100"/>
      <c r="AC117" s="94" t="s">
        <v>342</v>
      </c>
      <c r="AD117" s="95">
        <v>60.2</v>
      </c>
      <c r="AE117" s="94">
        <v>0</v>
      </c>
      <c r="AF117" s="94"/>
      <c r="AG117" s="95">
        <v>60.2</v>
      </c>
      <c r="AH117" s="94" t="s">
        <v>331</v>
      </c>
    </row>
    <row r="118" spans="1:34" s="39" customFormat="1" ht="12" customHeight="1" x14ac:dyDescent="0.2">
      <c r="A118" s="70" t="s">
        <v>565</v>
      </c>
      <c r="B118" s="71"/>
      <c r="C118" s="70">
        <v>1</v>
      </c>
      <c r="D118" s="70" t="s">
        <v>578</v>
      </c>
      <c r="E118" s="91" t="s">
        <v>337</v>
      </c>
      <c r="F118" s="80"/>
      <c r="G118" s="70">
        <v>160</v>
      </c>
      <c r="H118" s="70">
        <v>56</v>
      </c>
      <c r="I118" s="132">
        <v>21.875</v>
      </c>
      <c r="J118" s="76">
        <v>100</v>
      </c>
      <c r="K118" s="76" t="s">
        <v>329</v>
      </c>
      <c r="L118" s="70">
        <v>2946</v>
      </c>
      <c r="M118" s="76">
        <v>85</v>
      </c>
      <c r="N118" s="76" t="s">
        <v>330</v>
      </c>
      <c r="O118" s="77">
        <v>9.9</v>
      </c>
      <c r="P118" s="76">
        <v>66</v>
      </c>
      <c r="Q118" s="76" t="s">
        <v>331</v>
      </c>
      <c r="R118" s="70">
        <v>23.9</v>
      </c>
      <c r="S118" s="76">
        <v>95</v>
      </c>
      <c r="T118" s="76" t="s">
        <v>332</v>
      </c>
      <c r="U118" s="78">
        <v>155</v>
      </c>
      <c r="V118" s="76">
        <v>64</v>
      </c>
      <c r="W118" s="76" t="s">
        <v>331</v>
      </c>
      <c r="X118" s="70">
        <v>31</v>
      </c>
      <c r="Y118" s="69">
        <v>68</v>
      </c>
      <c r="Z118" s="76" t="s">
        <v>331</v>
      </c>
      <c r="AA118" s="70" t="s">
        <v>400</v>
      </c>
      <c r="AB118" s="67">
        <v>10</v>
      </c>
      <c r="AC118" s="94" t="s">
        <v>342</v>
      </c>
      <c r="AD118" s="95">
        <v>65.650000000000006</v>
      </c>
      <c r="AE118" s="94">
        <v>0</v>
      </c>
      <c r="AF118" s="94"/>
      <c r="AG118" s="95">
        <v>65.650000000000006</v>
      </c>
      <c r="AH118" s="94" t="s">
        <v>331</v>
      </c>
    </row>
    <row r="119" spans="1:34" s="39" customFormat="1" x14ac:dyDescent="0.2">
      <c r="A119" s="70" t="s">
        <v>565</v>
      </c>
      <c r="B119" s="71"/>
      <c r="C119" s="70">
        <v>1</v>
      </c>
      <c r="D119" s="70" t="s">
        <v>579</v>
      </c>
      <c r="E119" s="91" t="s">
        <v>337</v>
      </c>
      <c r="F119" s="80"/>
      <c r="G119" s="70">
        <v>161</v>
      </c>
      <c r="H119" s="70">
        <v>75</v>
      </c>
      <c r="I119" s="132">
        <v>28.934068901662748</v>
      </c>
      <c r="J119" s="76">
        <v>60</v>
      </c>
      <c r="K119" s="76" t="s">
        <v>364</v>
      </c>
      <c r="L119" s="70">
        <v>3166</v>
      </c>
      <c r="M119" s="76">
        <v>100</v>
      </c>
      <c r="N119" s="76" t="s">
        <v>332</v>
      </c>
      <c r="O119" s="77">
        <v>10.6</v>
      </c>
      <c r="P119" s="76">
        <v>60</v>
      </c>
      <c r="Q119" s="76" t="s">
        <v>331</v>
      </c>
      <c r="R119" s="70">
        <v>20.9</v>
      </c>
      <c r="S119" s="76">
        <v>90</v>
      </c>
      <c r="T119" s="76" t="s">
        <v>332</v>
      </c>
      <c r="U119" s="78">
        <v>150</v>
      </c>
      <c r="V119" s="76">
        <v>60</v>
      </c>
      <c r="W119" s="76" t="s">
        <v>331</v>
      </c>
      <c r="X119" s="70">
        <v>31</v>
      </c>
      <c r="Y119" s="69">
        <v>68</v>
      </c>
      <c r="Z119" s="76" t="s">
        <v>331</v>
      </c>
      <c r="AA119" s="70" t="s">
        <v>344</v>
      </c>
      <c r="AB119" s="67">
        <v>30</v>
      </c>
      <c r="AC119" s="94" t="s">
        <v>342</v>
      </c>
      <c r="AD119" s="95">
        <v>63.800000000000004</v>
      </c>
      <c r="AE119" s="94">
        <v>0</v>
      </c>
      <c r="AF119" s="94"/>
      <c r="AG119" s="95">
        <v>63.8</v>
      </c>
      <c r="AH119" s="94" t="s">
        <v>331</v>
      </c>
    </row>
    <row r="120" spans="1:34" s="39" customFormat="1" x14ac:dyDescent="0.15">
      <c r="A120" s="70" t="s">
        <v>565</v>
      </c>
      <c r="B120" s="71"/>
      <c r="C120" s="70">
        <v>1</v>
      </c>
      <c r="D120" s="70" t="s">
        <v>580</v>
      </c>
      <c r="E120" s="91" t="s">
        <v>337</v>
      </c>
      <c r="F120" s="80"/>
      <c r="G120" s="70">
        <v>170</v>
      </c>
      <c r="H120" s="70">
        <v>110</v>
      </c>
      <c r="I120" s="132">
        <v>38.062283737024217</v>
      </c>
      <c r="J120" s="76">
        <v>60</v>
      </c>
      <c r="K120" s="76" t="s">
        <v>364</v>
      </c>
      <c r="L120" s="70">
        <v>3255</v>
      </c>
      <c r="M120" s="76">
        <v>100</v>
      </c>
      <c r="N120" s="76" t="s">
        <v>332</v>
      </c>
      <c r="O120" s="77">
        <v>9.1</v>
      </c>
      <c r="P120" s="76">
        <v>74</v>
      </c>
      <c r="Q120" s="76" t="s">
        <v>331</v>
      </c>
      <c r="R120" s="70">
        <v>9.6999999999999993</v>
      </c>
      <c r="S120" s="76">
        <v>68</v>
      </c>
      <c r="T120" s="76" t="s">
        <v>331</v>
      </c>
      <c r="U120" s="78">
        <v>140</v>
      </c>
      <c r="V120" s="76">
        <v>40</v>
      </c>
      <c r="W120" s="76" t="s">
        <v>342</v>
      </c>
      <c r="X120" s="70">
        <v>25</v>
      </c>
      <c r="Y120" s="76">
        <v>62</v>
      </c>
      <c r="Z120" s="76" t="s">
        <v>331</v>
      </c>
      <c r="AA120" s="70" t="s">
        <v>435</v>
      </c>
      <c r="AB120" s="100">
        <v>30</v>
      </c>
      <c r="AC120" s="94" t="s">
        <v>342</v>
      </c>
      <c r="AD120" s="95">
        <v>61.800000000000004</v>
      </c>
      <c r="AE120" s="94">
        <v>0</v>
      </c>
      <c r="AF120" s="94"/>
      <c r="AG120" s="95">
        <v>61.8</v>
      </c>
      <c r="AH120" s="94" t="s">
        <v>331</v>
      </c>
    </row>
    <row r="121" spans="1:34" s="39" customFormat="1" x14ac:dyDescent="0.2">
      <c r="A121" s="70" t="s">
        <v>565</v>
      </c>
      <c r="B121" s="71"/>
      <c r="C121" s="70">
        <v>1</v>
      </c>
      <c r="D121" s="70" t="s">
        <v>581</v>
      </c>
      <c r="E121" s="91" t="s">
        <v>337</v>
      </c>
      <c r="F121" s="80"/>
      <c r="G121" s="70">
        <v>159</v>
      </c>
      <c r="H121" s="70">
        <v>61</v>
      </c>
      <c r="I121" s="132">
        <v>24.128792373719396</v>
      </c>
      <c r="J121" s="76">
        <v>80</v>
      </c>
      <c r="K121" s="76" t="s">
        <v>341</v>
      </c>
      <c r="L121" s="70">
        <v>3539</v>
      </c>
      <c r="M121" s="76">
        <v>100</v>
      </c>
      <c r="N121" s="76" t="s">
        <v>332</v>
      </c>
      <c r="O121" s="77">
        <v>9.9</v>
      </c>
      <c r="P121" s="76">
        <v>66</v>
      </c>
      <c r="Q121" s="76" t="s">
        <v>331</v>
      </c>
      <c r="R121" s="70">
        <v>12.6</v>
      </c>
      <c r="S121" s="76">
        <v>72</v>
      </c>
      <c r="T121" s="76" t="s">
        <v>331</v>
      </c>
      <c r="U121" s="78">
        <v>150</v>
      </c>
      <c r="V121" s="76">
        <v>60</v>
      </c>
      <c r="W121" s="76" t="s">
        <v>331</v>
      </c>
      <c r="X121" s="70">
        <v>35</v>
      </c>
      <c r="Y121" s="70">
        <v>72</v>
      </c>
      <c r="Z121" s="76" t="s">
        <v>331</v>
      </c>
      <c r="AA121" s="70" t="s">
        <v>520</v>
      </c>
      <c r="AB121" s="67">
        <v>70</v>
      </c>
      <c r="AC121" s="94" t="s">
        <v>331</v>
      </c>
      <c r="AD121" s="95">
        <v>74.600000000000009</v>
      </c>
      <c r="AE121" s="94">
        <v>0</v>
      </c>
      <c r="AF121" s="94"/>
      <c r="AG121" s="95">
        <v>74.599999999999994</v>
      </c>
      <c r="AH121" s="94" t="s">
        <v>331</v>
      </c>
    </row>
    <row r="122" spans="1:34" s="39" customFormat="1" x14ac:dyDescent="0.15">
      <c r="A122" s="70" t="s">
        <v>565</v>
      </c>
      <c r="B122" s="71"/>
      <c r="C122" s="70">
        <v>1</v>
      </c>
      <c r="D122" s="70" t="s">
        <v>582</v>
      </c>
      <c r="E122" s="91" t="s">
        <v>337</v>
      </c>
      <c r="F122" s="80"/>
      <c r="G122" s="70">
        <v>161</v>
      </c>
      <c r="H122" s="70">
        <v>59</v>
      </c>
      <c r="I122" s="132">
        <v>22.761467535974695</v>
      </c>
      <c r="J122" s="76">
        <v>80</v>
      </c>
      <c r="K122" s="76" t="s">
        <v>341</v>
      </c>
      <c r="L122" s="70">
        <v>3070</v>
      </c>
      <c r="M122" s="76">
        <v>90</v>
      </c>
      <c r="N122" s="76" t="s">
        <v>332</v>
      </c>
      <c r="O122" s="77">
        <v>10.1</v>
      </c>
      <c r="P122" s="76">
        <v>64</v>
      </c>
      <c r="Q122" s="76" t="s">
        <v>331</v>
      </c>
      <c r="R122" s="70">
        <v>21.1</v>
      </c>
      <c r="S122" s="76">
        <v>90</v>
      </c>
      <c r="T122" s="76" t="s">
        <v>332</v>
      </c>
      <c r="U122" s="78">
        <v>150</v>
      </c>
      <c r="V122" s="76">
        <v>60</v>
      </c>
      <c r="W122" s="76" t="s">
        <v>331</v>
      </c>
      <c r="X122" s="70">
        <v>30</v>
      </c>
      <c r="Y122" s="76">
        <v>66</v>
      </c>
      <c r="Z122" s="76" t="s">
        <v>331</v>
      </c>
      <c r="AA122" s="70" t="s">
        <v>584</v>
      </c>
      <c r="AB122" s="100">
        <v>20</v>
      </c>
      <c r="AC122" s="94" t="s">
        <v>342</v>
      </c>
      <c r="AD122" s="95">
        <v>63.9</v>
      </c>
      <c r="AE122" s="94">
        <v>0</v>
      </c>
      <c r="AF122" s="94"/>
      <c r="AG122" s="95">
        <v>63.9</v>
      </c>
      <c r="AH122" s="94" t="s">
        <v>331</v>
      </c>
    </row>
    <row r="123" spans="1:34" s="39" customFormat="1" x14ac:dyDescent="0.15">
      <c r="A123" s="70" t="s">
        <v>565</v>
      </c>
      <c r="B123" s="71"/>
      <c r="C123" s="70">
        <v>1</v>
      </c>
      <c r="D123" s="70" t="s">
        <v>585</v>
      </c>
      <c r="E123" s="91" t="s">
        <v>337</v>
      </c>
      <c r="F123" s="80"/>
      <c r="G123" s="70">
        <v>166</v>
      </c>
      <c r="H123" s="70">
        <v>70</v>
      </c>
      <c r="I123" s="132">
        <v>25.402816083611555</v>
      </c>
      <c r="J123" s="76">
        <v>60</v>
      </c>
      <c r="K123" s="76" t="s">
        <v>364</v>
      </c>
      <c r="L123" s="70">
        <v>3149</v>
      </c>
      <c r="M123" s="76">
        <v>95</v>
      </c>
      <c r="N123" s="76" t="s">
        <v>332</v>
      </c>
      <c r="O123" s="77">
        <v>9.1999999999999993</v>
      </c>
      <c r="P123" s="76">
        <v>74</v>
      </c>
      <c r="Q123" s="76" t="s">
        <v>331</v>
      </c>
      <c r="R123" s="70">
        <v>25.6</v>
      </c>
      <c r="S123" s="76">
        <v>100</v>
      </c>
      <c r="T123" s="76" t="s">
        <v>332</v>
      </c>
      <c r="U123" s="78">
        <v>160</v>
      </c>
      <c r="V123" s="76">
        <v>68</v>
      </c>
      <c r="W123" s="76" t="s">
        <v>331</v>
      </c>
      <c r="X123" s="70">
        <v>35</v>
      </c>
      <c r="Y123" s="76">
        <v>72</v>
      </c>
      <c r="Z123" s="76" t="s">
        <v>331</v>
      </c>
      <c r="AA123" s="70" t="s">
        <v>586</v>
      </c>
      <c r="AB123" s="100"/>
      <c r="AC123" s="94" t="s">
        <v>342</v>
      </c>
      <c r="AD123" s="95">
        <v>62.050000000000004</v>
      </c>
      <c r="AE123" s="94">
        <v>0</v>
      </c>
      <c r="AF123" s="94"/>
      <c r="AG123" s="95">
        <v>62.05</v>
      </c>
      <c r="AH123" s="94" t="s">
        <v>331</v>
      </c>
    </row>
    <row r="124" spans="1:34" s="39" customFormat="1" x14ac:dyDescent="0.2">
      <c r="A124" s="70" t="s">
        <v>565</v>
      </c>
      <c r="B124" s="71"/>
      <c r="C124" s="70">
        <v>1</v>
      </c>
      <c r="D124" s="70" t="s">
        <v>587</v>
      </c>
      <c r="E124" s="91" t="s">
        <v>337</v>
      </c>
      <c r="F124" s="80"/>
      <c r="G124" s="70">
        <v>172</v>
      </c>
      <c r="H124" s="70">
        <v>54</v>
      </c>
      <c r="I124" s="132">
        <v>18.253109789075175</v>
      </c>
      <c r="J124" s="76">
        <v>100</v>
      </c>
      <c r="K124" s="76" t="s">
        <v>329</v>
      </c>
      <c r="L124" s="70">
        <v>2874</v>
      </c>
      <c r="M124" s="76">
        <v>80</v>
      </c>
      <c r="N124" s="76" t="s">
        <v>330</v>
      </c>
      <c r="O124" s="77">
        <v>10</v>
      </c>
      <c r="P124" s="76">
        <v>66</v>
      </c>
      <c r="Q124" s="76" t="s">
        <v>331</v>
      </c>
      <c r="R124" s="70">
        <v>15.3</v>
      </c>
      <c r="S124" s="76">
        <v>76</v>
      </c>
      <c r="T124" s="76" t="s">
        <v>331</v>
      </c>
      <c r="U124" s="78">
        <v>150</v>
      </c>
      <c r="V124" s="76">
        <v>60</v>
      </c>
      <c r="W124" s="76" t="s">
        <v>331</v>
      </c>
      <c r="X124" s="70">
        <v>28</v>
      </c>
      <c r="Y124" s="70">
        <v>64</v>
      </c>
      <c r="Z124" s="76" t="s">
        <v>331</v>
      </c>
      <c r="AA124" s="70" t="s">
        <v>411</v>
      </c>
      <c r="AB124" s="67">
        <v>10</v>
      </c>
      <c r="AC124" s="94" t="s">
        <v>342</v>
      </c>
      <c r="AD124" s="95">
        <v>62.2</v>
      </c>
      <c r="AE124" s="94">
        <v>0</v>
      </c>
      <c r="AF124" s="94"/>
      <c r="AG124" s="95">
        <v>62.2</v>
      </c>
      <c r="AH124" s="94" t="s">
        <v>331</v>
      </c>
    </row>
    <row r="125" spans="1:34" s="39" customFormat="1" x14ac:dyDescent="0.15">
      <c r="A125" s="70" t="s">
        <v>565</v>
      </c>
      <c r="B125" s="71"/>
      <c r="C125" s="70">
        <v>1</v>
      </c>
      <c r="D125" s="70" t="s">
        <v>588</v>
      </c>
      <c r="E125" s="91" t="s">
        <v>337</v>
      </c>
      <c r="F125" s="80"/>
      <c r="G125" s="70">
        <v>158</v>
      </c>
      <c r="H125" s="70">
        <v>51</v>
      </c>
      <c r="I125" s="132">
        <v>20.429418362441918</v>
      </c>
      <c r="J125" s="76">
        <v>100</v>
      </c>
      <c r="K125" s="76" t="s">
        <v>329</v>
      </c>
      <c r="L125" s="70">
        <v>2755</v>
      </c>
      <c r="M125" s="76">
        <v>80</v>
      </c>
      <c r="N125" s="76" t="s">
        <v>330</v>
      </c>
      <c r="O125" s="77">
        <v>11.2</v>
      </c>
      <c r="P125" s="76">
        <v>30</v>
      </c>
      <c r="Q125" s="76" t="s">
        <v>342</v>
      </c>
      <c r="R125" s="70">
        <v>18</v>
      </c>
      <c r="S125" s="76">
        <v>80</v>
      </c>
      <c r="T125" s="76" t="s">
        <v>330</v>
      </c>
      <c r="U125" s="78">
        <v>150</v>
      </c>
      <c r="V125" s="76">
        <v>60</v>
      </c>
      <c r="W125" s="76" t="s">
        <v>331</v>
      </c>
      <c r="X125" s="70">
        <v>31</v>
      </c>
      <c r="Y125" s="76">
        <v>68</v>
      </c>
      <c r="Z125" s="76" t="s">
        <v>331</v>
      </c>
      <c r="AA125" s="70" t="s">
        <v>590</v>
      </c>
      <c r="AB125" s="100">
        <v>40</v>
      </c>
      <c r="AC125" s="94" t="s">
        <v>342</v>
      </c>
      <c r="AD125" s="95">
        <v>61.800000000000004</v>
      </c>
      <c r="AE125" s="94">
        <v>0</v>
      </c>
      <c r="AF125" s="94"/>
      <c r="AG125" s="95">
        <v>61.8</v>
      </c>
      <c r="AH125" s="94" t="s">
        <v>331</v>
      </c>
    </row>
    <row r="126" spans="1:34" s="39" customFormat="1" x14ac:dyDescent="0.2">
      <c r="A126" s="70" t="s">
        <v>565</v>
      </c>
      <c r="B126" s="71"/>
      <c r="C126" s="70">
        <v>1</v>
      </c>
      <c r="D126" s="70" t="s">
        <v>591</v>
      </c>
      <c r="E126" s="91" t="s">
        <v>337</v>
      </c>
      <c r="F126" s="80"/>
      <c r="G126" s="70">
        <v>176</v>
      </c>
      <c r="H126" s="70">
        <v>55</v>
      </c>
      <c r="I126" s="132">
        <v>17.75568181818182</v>
      </c>
      <c r="J126" s="76">
        <v>100</v>
      </c>
      <c r="K126" s="76" t="s">
        <v>329</v>
      </c>
      <c r="L126" s="70">
        <v>2954</v>
      </c>
      <c r="M126" s="76">
        <v>85</v>
      </c>
      <c r="N126" s="76" t="s">
        <v>330</v>
      </c>
      <c r="O126" s="77">
        <v>10.5</v>
      </c>
      <c r="P126" s="76">
        <v>60</v>
      </c>
      <c r="Q126" s="76" t="s">
        <v>331</v>
      </c>
      <c r="R126" s="70">
        <v>12</v>
      </c>
      <c r="S126" s="76">
        <v>70</v>
      </c>
      <c r="T126" s="76" t="s">
        <v>331</v>
      </c>
      <c r="U126" s="78">
        <v>170</v>
      </c>
      <c r="V126" s="76">
        <v>74</v>
      </c>
      <c r="W126" s="76" t="s">
        <v>331</v>
      </c>
      <c r="X126" s="70">
        <v>35</v>
      </c>
      <c r="Y126" s="70">
        <v>72</v>
      </c>
      <c r="Z126" s="76" t="s">
        <v>331</v>
      </c>
      <c r="AA126" s="70" t="s">
        <v>593</v>
      </c>
      <c r="AB126" s="67">
        <v>10</v>
      </c>
      <c r="AC126" s="94" t="s">
        <v>342</v>
      </c>
      <c r="AD126" s="95">
        <v>63.35</v>
      </c>
      <c r="AE126" s="94">
        <v>0</v>
      </c>
      <c r="AF126" s="94"/>
      <c r="AG126" s="95">
        <v>63.35</v>
      </c>
      <c r="AH126" s="94" t="s">
        <v>331</v>
      </c>
    </row>
    <row r="127" spans="1:34" s="39" customFormat="1" x14ac:dyDescent="0.15">
      <c r="A127" s="70" t="s">
        <v>565</v>
      </c>
      <c r="B127" s="71"/>
      <c r="C127" s="70">
        <v>1</v>
      </c>
      <c r="D127" s="70" t="s">
        <v>594</v>
      </c>
      <c r="E127" s="91" t="s">
        <v>337</v>
      </c>
      <c r="F127" s="80"/>
      <c r="G127" s="70">
        <v>162</v>
      </c>
      <c r="H127" s="70">
        <v>50</v>
      </c>
      <c r="I127" s="132">
        <v>19.051973784484073</v>
      </c>
      <c r="J127" s="76">
        <v>100</v>
      </c>
      <c r="K127" s="76" t="s">
        <v>329</v>
      </c>
      <c r="L127" s="70">
        <v>3290</v>
      </c>
      <c r="M127" s="76">
        <v>100</v>
      </c>
      <c r="N127" s="76" t="s">
        <v>332</v>
      </c>
      <c r="O127" s="77">
        <v>9.6999999999999993</v>
      </c>
      <c r="P127" s="76">
        <v>68</v>
      </c>
      <c r="Q127" s="76" t="s">
        <v>331</v>
      </c>
      <c r="R127" s="70">
        <v>15.3</v>
      </c>
      <c r="S127" s="76">
        <v>76</v>
      </c>
      <c r="T127" s="76" t="s">
        <v>331</v>
      </c>
      <c r="U127" s="78">
        <v>140</v>
      </c>
      <c r="V127" s="76">
        <v>40</v>
      </c>
      <c r="W127" s="76" t="s">
        <v>342</v>
      </c>
      <c r="X127" s="70">
        <v>37</v>
      </c>
      <c r="Y127" s="76">
        <v>74</v>
      </c>
      <c r="Z127" s="76" t="s">
        <v>331</v>
      </c>
      <c r="AA127" s="70" t="s">
        <v>483</v>
      </c>
      <c r="AB127" s="100">
        <v>60</v>
      </c>
      <c r="AC127" s="94" t="s">
        <v>331</v>
      </c>
      <c r="AD127" s="95">
        <v>74.599999999999994</v>
      </c>
      <c r="AE127" s="94">
        <v>0</v>
      </c>
      <c r="AF127" s="94"/>
      <c r="AG127" s="95">
        <v>74.599999999999994</v>
      </c>
      <c r="AH127" s="94" t="s">
        <v>331</v>
      </c>
    </row>
    <row r="128" spans="1:34" s="39" customFormat="1" x14ac:dyDescent="0.15">
      <c r="A128" s="70" t="s">
        <v>565</v>
      </c>
      <c r="B128" s="71"/>
      <c r="C128" s="70">
        <v>1</v>
      </c>
      <c r="D128" s="70" t="s">
        <v>595</v>
      </c>
      <c r="E128" s="91" t="s">
        <v>337</v>
      </c>
      <c r="F128" s="80"/>
      <c r="G128" s="70">
        <v>162</v>
      </c>
      <c r="H128" s="70">
        <v>51</v>
      </c>
      <c r="I128" s="132">
        <v>19.433013260173752</v>
      </c>
      <c r="J128" s="76">
        <v>100</v>
      </c>
      <c r="K128" s="76" t="s">
        <v>329</v>
      </c>
      <c r="L128" s="70">
        <v>3476</v>
      </c>
      <c r="M128" s="76">
        <v>100</v>
      </c>
      <c r="N128" s="76" t="s">
        <v>332</v>
      </c>
      <c r="O128" s="77">
        <v>10.3</v>
      </c>
      <c r="P128" s="76">
        <v>62</v>
      </c>
      <c r="Q128" s="76" t="s">
        <v>331</v>
      </c>
      <c r="R128" s="70">
        <v>5</v>
      </c>
      <c r="S128" s="76">
        <v>60</v>
      </c>
      <c r="T128" s="76" t="s">
        <v>331</v>
      </c>
      <c r="U128" s="78">
        <v>150</v>
      </c>
      <c r="V128" s="76">
        <v>60</v>
      </c>
      <c r="W128" s="76" t="s">
        <v>331</v>
      </c>
      <c r="X128" s="70">
        <v>38</v>
      </c>
      <c r="Y128" s="76">
        <v>74</v>
      </c>
      <c r="Z128" s="76" t="s">
        <v>331</v>
      </c>
      <c r="AA128" s="70" t="s">
        <v>596</v>
      </c>
      <c r="AB128" s="100">
        <v>10</v>
      </c>
      <c r="AC128" s="94" t="s">
        <v>342</v>
      </c>
      <c r="AD128" s="95">
        <v>63.800000000000004</v>
      </c>
      <c r="AE128" s="94">
        <v>0</v>
      </c>
      <c r="AF128" s="94"/>
      <c r="AG128" s="95">
        <v>63.8</v>
      </c>
      <c r="AH128" s="94" t="s">
        <v>331</v>
      </c>
    </row>
    <row r="129" spans="1:34" s="39" customFormat="1" x14ac:dyDescent="0.15">
      <c r="A129" s="70" t="s">
        <v>565</v>
      </c>
      <c r="B129" s="71"/>
      <c r="C129" s="70">
        <v>1</v>
      </c>
      <c r="D129" s="70" t="s">
        <v>597</v>
      </c>
      <c r="E129" s="91" t="s">
        <v>337</v>
      </c>
      <c r="F129" s="80"/>
      <c r="G129" s="70">
        <v>171</v>
      </c>
      <c r="H129" s="70">
        <v>66</v>
      </c>
      <c r="I129" s="132">
        <v>22.571047501795423</v>
      </c>
      <c r="J129" s="76">
        <v>100</v>
      </c>
      <c r="K129" s="76" t="s">
        <v>329</v>
      </c>
      <c r="L129" s="70">
        <v>3302</v>
      </c>
      <c r="M129" s="76">
        <v>100</v>
      </c>
      <c r="N129" s="76" t="s">
        <v>332</v>
      </c>
      <c r="O129" s="77">
        <v>10.3</v>
      </c>
      <c r="P129" s="76">
        <v>62</v>
      </c>
      <c r="Q129" s="76" t="s">
        <v>331</v>
      </c>
      <c r="R129" s="70">
        <v>10</v>
      </c>
      <c r="S129" s="76">
        <v>68</v>
      </c>
      <c r="T129" s="76" t="s">
        <v>331</v>
      </c>
      <c r="U129" s="78">
        <v>150</v>
      </c>
      <c r="V129" s="76">
        <v>60</v>
      </c>
      <c r="W129" s="76" t="s">
        <v>331</v>
      </c>
      <c r="X129" s="70">
        <v>33</v>
      </c>
      <c r="Y129" s="76">
        <v>70</v>
      </c>
      <c r="Z129" s="76" t="s">
        <v>331</v>
      </c>
      <c r="AA129" s="70" t="s">
        <v>461</v>
      </c>
      <c r="AB129" s="100"/>
      <c r="AC129" s="94" t="s">
        <v>342</v>
      </c>
      <c r="AD129" s="95">
        <v>62.2</v>
      </c>
      <c r="AE129" s="94">
        <v>0</v>
      </c>
      <c r="AF129" s="94"/>
      <c r="AG129" s="95">
        <v>62.2</v>
      </c>
      <c r="AH129" s="94" t="s">
        <v>331</v>
      </c>
    </row>
    <row r="130" spans="1:34" s="39" customFormat="1" x14ac:dyDescent="0.2">
      <c r="A130" s="70" t="s">
        <v>565</v>
      </c>
      <c r="B130" s="71"/>
      <c r="C130" s="70">
        <v>1</v>
      </c>
      <c r="D130" s="70" t="s">
        <v>598</v>
      </c>
      <c r="E130" s="91" t="s">
        <v>337</v>
      </c>
      <c r="F130" s="80"/>
      <c r="G130" s="70">
        <v>175</v>
      </c>
      <c r="H130" s="70">
        <v>56</v>
      </c>
      <c r="I130" s="132">
        <v>18.285714285714285</v>
      </c>
      <c r="J130" s="76">
        <v>100</v>
      </c>
      <c r="K130" s="76" t="s">
        <v>329</v>
      </c>
      <c r="L130" s="70">
        <v>4346</v>
      </c>
      <c r="M130" s="76">
        <v>100</v>
      </c>
      <c r="N130" s="76" t="s">
        <v>332</v>
      </c>
      <c r="O130" s="77">
        <v>9.3000000000000007</v>
      </c>
      <c r="P130" s="76">
        <v>72</v>
      </c>
      <c r="Q130" s="76" t="s">
        <v>331</v>
      </c>
      <c r="R130" s="70">
        <v>8.6</v>
      </c>
      <c r="S130" s="76">
        <v>66</v>
      </c>
      <c r="T130" s="76" t="s">
        <v>331</v>
      </c>
      <c r="U130" s="78">
        <v>180</v>
      </c>
      <c r="V130" s="76">
        <v>80</v>
      </c>
      <c r="W130" s="76" t="s">
        <v>330</v>
      </c>
      <c r="X130" s="70">
        <v>38</v>
      </c>
      <c r="Y130" s="70">
        <v>74</v>
      </c>
      <c r="Z130" s="76" t="s">
        <v>331</v>
      </c>
      <c r="AA130" s="70" t="s">
        <v>599</v>
      </c>
      <c r="AB130" s="67"/>
      <c r="AC130" s="94" t="s">
        <v>342</v>
      </c>
      <c r="AD130" s="95">
        <v>66.400000000000006</v>
      </c>
      <c r="AE130" s="94">
        <v>0</v>
      </c>
      <c r="AF130" s="94"/>
      <c r="AG130" s="95">
        <v>66.400000000000006</v>
      </c>
      <c r="AH130" s="94" t="s">
        <v>331</v>
      </c>
    </row>
    <row r="131" spans="1:34" s="39" customFormat="1" x14ac:dyDescent="0.2">
      <c r="A131" s="70" t="s">
        <v>565</v>
      </c>
      <c r="B131" s="71"/>
      <c r="C131" s="70">
        <v>1</v>
      </c>
      <c r="D131" s="70" t="s">
        <v>600</v>
      </c>
      <c r="E131" s="91" t="s">
        <v>337</v>
      </c>
      <c r="F131" s="80"/>
      <c r="G131" s="70">
        <v>168</v>
      </c>
      <c r="H131" s="70">
        <v>53</v>
      </c>
      <c r="I131" s="132">
        <v>18.778344671201815</v>
      </c>
      <c r="J131" s="76">
        <v>100</v>
      </c>
      <c r="K131" s="76" t="s">
        <v>329</v>
      </c>
      <c r="L131" s="70">
        <v>3415</v>
      </c>
      <c r="M131" s="76">
        <v>100</v>
      </c>
      <c r="N131" s="76" t="s">
        <v>332</v>
      </c>
      <c r="O131" s="77">
        <v>9.8000000000000007</v>
      </c>
      <c r="P131" s="76">
        <v>68</v>
      </c>
      <c r="Q131" s="76" t="s">
        <v>331</v>
      </c>
      <c r="R131" s="70">
        <v>3</v>
      </c>
      <c r="S131" s="76">
        <v>40</v>
      </c>
      <c r="T131" s="76" t="s">
        <v>342</v>
      </c>
      <c r="U131" s="78">
        <v>170</v>
      </c>
      <c r="V131" s="76">
        <v>74</v>
      </c>
      <c r="W131" s="76" t="s">
        <v>331</v>
      </c>
      <c r="X131" s="70">
        <v>35</v>
      </c>
      <c r="Y131" s="69">
        <v>72</v>
      </c>
      <c r="Z131" s="76" t="s">
        <v>331</v>
      </c>
      <c r="AA131" s="70" t="s">
        <v>601</v>
      </c>
      <c r="AB131" s="67">
        <v>10</v>
      </c>
      <c r="AC131" s="94" t="s">
        <v>342</v>
      </c>
      <c r="AD131" s="95">
        <v>64.2</v>
      </c>
      <c r="AE131" s="94">
        <v>0</v>
      </c>
      <c r="AF131" s="94"/>
      <c r="AG131" s="95">
        <v>64.2</v>
      </c>
      <c r="AH131" s="94" t="s">
        <v>331</v>
      </c>
    </row>
    <row r="132" spans="1:34" s="39" customFormat="1" x14ac:dyDescent="0.2">
      <c r="A132" s="70" t="s">
        <v>565</v>
      </c>
      <c r="B132" s="71"/>
      <c r="C132" s="70">
        <v>1</v>
      </c>
      <c r="D132" s="70" t="s">
        <v>602</v>
      </c>
      <c r="E132" s="91" t="s">
        <v>337</v>
      </c>
      <c r="F132" s="80"/>
      <c r="G132" s="70">
        <v>167</v>
      </c>
      <c r="H132" s="70">
        <v>64</v>
      </c>
      <c r="I132" s="132">
        <v>22.948115744558788</v>
      </c>
      <c r="J132" s="76">
        <v>80</v>
      </c>
      <c r="K132" s="76" t="s">
        <v>341</v>
      </c>
      <c r="L132" s="70">
        <v>2622</v>
      </c>
      <c r="M132" s="76">
        <v>76</v>
      </c>
      <c r="N132" s="76" t="s">
        <v>331</v>
      </c>
      <c r="O132" s="77">
        <v>8.5</v>
      </c>
      <c r="P132" s="76">
        <v>80</v>
      </c>
      <c r="Q132" s="76" t="s">
        <v>330</v>
      </c>
      <c r="R132" s="70">
        <v>24.5</v>
      </c>
      <c r="S132" s="76">
        <v>100</v>
      </c>
      <c r="T132" s="76" t="s">
        <v>332</v>
      </c>
      <c r="U132" s="78">
        <v>170</v>
      </c>
      <c r="V132" s="76">
        <v>74</v>
      </c>
      <c r="W132" s="76" t="s">
        <v>331</v>
      </c>
      <c r="X132" s="70">
        <v>32</v>
      </c>
      <c r="Y132" s="70">
        <v>68</v>
      </c>
      <c r="Z132" s="76" t="s">
        <v>331</v>
      </c>
      <c r="AA132" s="70" t="s">
        <v>454</v>
      </c>
      <c r="AB132" s="67"/>
      <c r="AC132" s="94" t="s">
        <v>342</v>
      </c>
      <c r="AD132" s="95">
        <v>63.6</v>
      </c>
      <c r="AE132" s="94">
        <v>0</v>
      </c>
      <c r="AF132" s="94"/>
      <c r="AG132" s="95">
        <v>63.6</v>
      </c>
      <c r="AH132" s="94" t="s">
        <v>331</v>
      </c>
    </row>
    <row r="133" spans="1:34" s="39" customFormat="1" x14ac:dyDescent="0.2">
      <c r="A133" s="70" t="s">
        <v>565</v>
      </c>
      <c r="B133" s="71"/>
      <c r="C133" s="70">
        <v>1</v>
      </c>
      <c r="D133" s="70" t="s">
        <v>603</v>
      </c>
      <c r="E133" s="91" t="s">
        <v>337</v>
      </c>
      <c r="F133" s="80"/>
      <c r="G133" s="70">
        <v>160</v>
      </c>
      <c r="H133" s="70">
        <v>50</v>
      </c>
      <c r="I133" s="132">
        <v>19.53125</v>
      </c>
      <c r="J133" s="76">
        <v>100</v>
      </c>
      <c r="K133" s="76" t="s">
        <v>329</v>
      </c>
      <c r="L133" s="70">
        <v>3277</v>
      </c>
      <c r="M133" s="76">
        <v>100</v>
      </c>
      <c r="N133" s="76" t="s">
        <v>332</v>
      </c>
      <c r="O133" s="77">
        <v>10.6</v>
      </c>
      <c r="P133" s="76">
        <v>60</v>
      </c>
      <c r="Q133" s="76" t="s">
        <v>331</v>
      </c>
      <c r="R133" s="70">
        <v>18.7</v>
      </c>
      <c r="S133" s="76">
        <v>80</v>
      </c>
      <c r="T133" s="76" t="s">
        <v>330</v>
      </c>
      <c r="U133" s="78">
        <v>140</v>
      </c>
      <c r="V133" s="76">
        <v>40</v>
      </c>
      <c r="W133" s="76" t="s">
        <v>342</v>
      </c>
      <c r="X133" s="70">
        <v>36</v>
      </c>
      <c r="Y133" s="69">
        <v>72</v>
      </c>
      <c r="Z133" s="76" t="s">
        <v>331</v>
      </c>
      <c r="AA133" s="70" t="s">
        <v>497</v>
      </c>
      <c r="AB133" s="67">
        <v>50</v>
      </c>
      <c r="AC133" s="94" t="s">
        <v>342</v>
      </c>
      <c r="AD133" s="95">
        <v>71.2</v>
      </c>
      <c r="AE133" s="94">
        <v>0</v>
      </c>
      <c r="AF133" s="94"/>
      <c r="AG133" s="95">
        <v>71.2</v>
      </c>
      <c r="AH133" s="94" t="s">
        <v>331</v>
      </c>
    </row>
    <row r="134" spans="1:34" s="39" customFormat="1" x14ac:dyDescent="0.15">
      <c r="A134" s="70" t="s">
        <v>565</v>
      </c>
      <c r="B134" s="71"/>
      <c r="C134" s="70">
        <v>1</v>
      </c>
      <c r="D134" s="70" t="s">
        <v>604</v>
      </c>
      <c r="E134" s="91" t="s">
        <v>337</v>
      </c>
      <c r="F134" s="80"/>
      <c r="G134" s="70">
        <v>171</v>
      </c>
      <c r="H134" s="70">
        <v>59</v>
      </c>
      <c r="I134" s="132">
        <v>20.177148524332271</v>
      </c>
      <c r="J134" s="76">
        <v>100</v>
      </c>
      <c r="K134" s="76" t="s">
        <v>329</v>
      </c>
      <c r="L134" s="70">
        <v>3112</v>
      </c>
      <c r="M134" s="76">
        <v>95</v>
      </c>
      <c r="N134" s="76" t="s">
        <v>332</v>
      </c>
      <c r="O134" s="77">
        <v>10.9</v>
      </c>
      <c r="P134" s="76">
        <v>40</v>
      </c>
      <c r="Q134" s="76" t="s">
        <v>342</v>
      </c>
      <c r="R134" s="70">
        <v>4</v>
      </c>
      <c r="S134" s="76">
        <v>50</v>
      </c>
      <c r="T134" s="76" t="s">
        <v>342</v>
      </c>
      <c r="U134" s="78">
        <v>150</v>
      </c>
      <c r="V134" s="76">
        <v>60</v>
      </c>
      <c r="W134" s="76" t="s">
        <v>331</v>
      </c>
      <c r="X134" s="70">
        <v>34</v>
      </c>
      <c r="Y134" s="76">
        <v>70</v>
      </c>
      <c r="Z134" s="76" t="s">
        <v>331</v>
      </c>
      <c r="AA134" s="70" t="s">
        <v>606</v>
      </c>
      <c r="AB134" s="100">
        <v>30</v>
      </c>
      <c r="AC134" s="94" t="s">
        <v>342</v>
      </c>
      <c r="AD134" s="95">
        <v>61.25</v>
      </c>
      <c r="AE134" s="94">
        <v>0</v>
      </c>
      <c r="AF134" s="94"/>
      <c r="AG134" s="95">
        <v>61.25</v>
      </c>
      <c r="AH134" s="94" t="s">
        <v>331</v>
      </c>
    </row>
    <row r="135" spans="1:34" s="39" customFormat="1" x14ac:dyDescent="0.15">
      <c r="A135" s="70" t="s">
        <v>565</v>
      </c>
      <c r="B135" s="71"/>
      <c r="C135" s="70">
        <v>1</v>
      </c>
      <c r="D135" s="70" t="s">
        <v>607</v>
      </c>
      <c r="E135" s="91" t="s">
        <v>337</v>
      </c>
      <c r="F135" s="80"/>
      <c r="G135" s="70">
        <v>154</v>
      </c>
      <c r="H135" s="70">
        <v>50</v>
      </c>
      <c r="I135" s="132">
        <v>21.0828132906055</v>
      </c>
      <c r="J135" s="76">
        <v>100</v>
      </c>
      <c r="K135" s="76" t="s">
        <v>329</v>
      </c>
      <c r="L135" s="70">
        <v>2952</v>
      </c>
      <c r="M135" s="76">
        <v>85</v>
      </c>
      <c r="N135" s="76" t="s">
        <v>330</v>
      </c>
      <c r="O135" s="77">
        <v>10.6</v>
      </c>
      <c r="P135" s="76">
        <v>60</v>
      </c>
      <c r="Q135" s="76" t="s">
        <v>331</v>
      </c>
      <c r="R135" s="70">
        <v>15.1</v>
      </c>
      <c r="S135" s="76">
        <v>76</v>
      </c>
      <c r="T135" s="76" t="s">
        <v>331</v>
      </c>
      <c r="U135" s="78">
        <v>145</v>
      </c>
      <c r="V135" s="76">
        <v>50</v>
      </c>
      <c r="W135" s="76" t="s">
        <v>342</v>
      </c>
      <c r="X135" s="70">
        <v>30</v>
      </c>
      <c r="Y135" s="76">
        <v>66</v>
      </c>
      <c r="Z135" s="76" t="s">
        <v>331</v>
      </c>
      <c r="AA135" s="70" t="s">
        <v>359</v>
      </c>
      <c r="AB135" s="100">
        <v>20</v>
      </c>
      <c r="AC135" s="94" t="s">
        <v>342</v>
      </c>
      <c r="AD135" s="95">
        <v>62.95</v>
      </c>
      <c r="AE135" s="94">
        <v>0</v>
      </c>
      <c r="AF135" s="94"/>
      <c r="AG135" s="95">
        <v>62.95</v>
      </c>
      <c r="AH135" s="94" t="s">
        <v>331</v>
      </c>
    </row>
    <row r="136" spans="1:34" s="39" customFormat="1" x14ac:dyDescent="0.15">
      <c r="A136" s="70" t="s">
        <v>565</v>
      </c>
      <c r="B136" s="71"/>
      <c r="C136" s="70">
        <v>1</v>
      </c>
      <c r="D136" s="70" t="s">
        <v>608</v>
      </c>
      <c r="E136" s="91" t="s">
        <v>337</v>
      </c>
      <c r="F136" s="80"/>
      <c r="G136" s="70">
        <v>167</v>
      </c>
      <c r="H136" s="70">
        <v>77</v>
      </c>
      <c r="I136" s="132">
        <v>27.609451755172291</v>
      </c>
      <c r="J136" s="76">
        <v>60</v>
      </c>
      <c r="K136" s="76" t="s">
        <v>364</v>
      </c>
      <c r="L136" s="70">
        <v>3828</v>
      </c>
      <c r="M136" s="76">
        <v>100</v>
      </c>
      <c r="N136" s="76" t="s">
        <v>332</v>
      </c>
      <c r="O136" s="77">
        <v>9.4</v>
      </c>
      <c r="P136" s="76">
        <v>72</v>
      </c>
      <c r="Q136" s="76" t="s">
        <v>331</v>
      </c>
      <c r="R136" s="70">
        <v>7</v>
      </c>
      <c r="S136" s="76">
        <v>64</v>
      </c>
      <c r="T136" s="76" t="s">
        <v>331</v>
      </c>
      <c r="U136" s="78">
        <v>170</v>
      </c>
      <c r="V136" s="76">
        <v>74</v>
      </c>
      <c r="W136" s="76" t="s">
        <v>331</v>
      </c>
      <c r="X136" s="70">
        <v>29</v>
      </c>
      <c r="Y136" s="76">
        <v>66</v>
      </c>
      <c r="Z136" s="76" t="s">
        <v>331</v>
      </c>
      <c r="AA136" s="70" t="s">
        <v>610</v>
      </c>
      <c r="AB136" s="100">
        <v>30</v>
      </c>
      <c r="AC136" s="94" t="s">
        <v>342</v>
      </c>
      <c r="AD136" s="95">
        <v>64.8</v>
      </c>
      <c r="AE136" s="94">
        <v>0</v>
      </c>
      <c r="AF136" s="94"/>
      <c r="AG136" s="95">
        <v>64.8</v>
      </c>
      <c r="AH136" s="94" t="s">
        <v>331</v>
      </c>
    </row>
    <row r="137" spans="1:34" s="39" customFormat="1" x14ac:dyDescent="0.15">
      <c r="A137" s="70" t="s">
        <v>565</v>
      </c>
      <c r="B137" s="71"/>
      <c r="C137" s="70">
        <v>1</v>
      </c>
      <c r="D137" s="70" t="s">
        <v>611</v>
      </c>
      <c r="E137" s="91" t="s">
        <v>425</v>
      </c>
      <c r="F137" s="80"/>
      <c r="G137" s="70">
        <v>180</v>
      </c>
      <c r="H137" s="70">
        <v>56</v>
      </c>
      <c r="I137" s="132">
        <v>17.283950617283949</v>
      </c>
      <c r="J137" s="76">
        <v>100</v>
      </c>
      <c r="K137" s="76" t="s">
        <v>329</v>
      </c>
      <c r="L137" s="70">
        <v>3547</v>
      </c>
      <c r="M137" s="76">
        <v>74</v>
      </c>
      <c r="N137" s="76" t="s">
        <v>331</v>
      </c>
      <c r="O137" s="77">
        <v>7.6</v>
      </c>
      <c r="P137" s="76">
        <v>78</v>
      </c>
      <c r="Q137" s="76" t="s">
        <v>331</v>
      </c>
      <c r="R137" s="70">
        <v>17.100000000000001</v>
      </c>
      <c r="S137" s="76">
        <v>80</v>
      </c>
      <c r="T137" s="76" t="s">
        <v>330</v>
      </c>
      <c r="U137" s="78">
        <v>230</v>
      </c>
      <c r="V137" s="76">
        <v>76</v>
      </c>
      <c r="W137" s="76" t="s">
        <v>331</v>
      </c>
      <c r="X137" s="70">
        <v>6</v>
      </c>
      <c r="Y137" s="76">
        <v>50</v>
      </c>
      <c r="Z137" s="76" t="s">
        <v>342</v>
      </c>
      <c r="AA137" s="76" t="s">
        <v>613</v>
      </c>
      <c r="AB137" s="100">
        <v>78</v>
      </c>
      <c r="AC137" s="94" t="s">
        <v>331</v>
      </c>
      <c r="AD137" s="95">
        <v>77.900000000000006</v>
      </c>
      <c r="AE137" s="94">
        <v>0</v>
      </c>
      <c r="AF137" s="94"/>
      <c r="AG137" s="95">
        <v>77.900000000000006</v>
      </c>
      <c r="AH137" s="94" t="s">
        <v>331</v>
      </c>
    </row>
    <row r="138" spans="1:34" s="170" customFormat="1" x14ac:dyDescent="0.15">
      <c r="A138" s="158" t="s">
        <v>565</v>
      </c>
      <c r="B138" s="159"/>
      <c r="C138" s="158">
        <v>1</v>
      </c>
      <c r="D138" s="158" t="s">
        <v>614</v>
      </c>
      <c r="E138" s="161" t="s">
        <v>425</v>
      </c>
      <c r="F138" s="204"/>
      <c r="G138" s="158">
        <v>170</v>
      </c>
      <c r="H138" s="158">
        <v>57</v>
      </c>
      <c r="I138" s="163">
        <v>19.72318339100346</v>
      </c>
      <c r="J138" s="164">
        <v>100</v>
      </c>
      <c r="K138" s="164" t="s">
        <v>329</v>
      </c>
      <c r="L138" s="158">
        <v>3759</v>
      </c>
      <c r="M138" s="164">
        <v>78</v>
      </c>
      <c r="N138" s="164" t="s">
        <v>331</v>
      </c>
      <c r="O138" s="165">
        <v>10.6</v>
      </c>
      <c r="P138" s="164">
        <v>0</v>
      </c>
      <c r="Q138" s="164" t="s">
        <v>342</v>
      </c>
      <c r="R138" s="158">
        <v>-1.3</v>
      </c>
      <c r="S138" s="164">
        <v>30</v>
      </c>
      <c r="T138" s="164" t="s">
        <v>342</v>
      </c>
      <c r="U138" s="166">
        <v>160</v>
      </c>
      <c r="V138" s="164">
        <v>0</v>
      </c>
      <c r="W138" s="164" t="s">
        <v>342</v>
      </c>
      <c r="X138" s="158">
        <v>0</v>
      </c>
      <c r="Y138" s="164">
        <v>0</v>
      </c>
      <c r="Z138" s="164" t="s">
        <v>342</v>
      </c>
      <c r="AA138" s="164"/>
      <c r="AB138" s="207"/>
      <c r="AC138" s="168"/>
      <c r="AD138" s="169">
        <v>29.7</v>
      </c>
      <c r="AE138" s="168">
        <v>0</v>
      </c>
      <c r="AF138" s="168"/>
      <c r="AG138" s="169">
        <v>29.7</v>
      </c>
      <c r="AH138" s="168" t="s">
        <v>342</v>
      </c>
    </row>
    <row r="139" spans="1:34" s="39" customFormat="1" x14ac:dyDescent="0.15">
      <c r="A139" s="70" t="s">
        <v>565</v>
      </c>
      <c r="B139" s="71"/>
      <c r="C139" s="70">
        <v>1</v>
      </c>
      <c r="D139" s="70" t="s">
        <v>615</v>
      </c>
      <c r="E139" s="91" t="s">
        <v>425</v>
      </c>
      <c r="F139" s="80"/>
      <c r="G139" s="70">
        <v>188</v>
      </c>
      <c r="H139" s="70">
        <v>85</v>
      </c>
      <c r="I139" s="132">
        <v>24.049343594386599</v>
      </c>
      <c r="J139" s="76">
        <v>80</v>
      </c>
      <c r="K139" s="76" t="s">
        <v>341</v>
      </c>
      <c r="L139" s="70">
        <v>5142</v>
      </c>
      <c r="M139" s="76">
        <v>100</v>
      </c>
      <c r="N139" s="76" t="s">
        <v>332</v>
      </c>
      <c r="O139" s="77">
        <v>7.6</v>
      </c>
      <c r="P139" s="76">
        <v>78</v>
      </c>
      <c r="Q139" s="76" t="s">
        <v>331</v>
      </c>
      <c r="R139" s="70">
        <v>11.4</v>
      </c>
      <c r="S139" s="76">
        <v>74</v>
      </c>
      <c r="T139" s="76" t="s">
        <v>331</v>
      </c>
      <c r="U139" s="78">
        <v>200</v>
      </c>
      <c r="V139" s="76">
        <v>62</v>
      </c>
      <c r="W139" s="76" t="s">
        <v>331</v>
      </c>
      <c r="X139" s="70">
        <v>0</v>
      </c>
      <c r="Y139" s="76">
        <v>0</v>
      </c>
      <c r="Z139" s="76" t="s">
        <v>342</v>
      </c>
      <c r="AA139" s="76" t="s">
        <v>617</v>
      </c>
      <c r="AB139" s="100">
        <v>68</v>
      </c>
      <c r="AC139" s="94" t="s">
        <v>331</v>
      </c>
      <c r="AD139" s="95">
        <v>69.8</v>
      </c>
      <c r="AE139" s="94">
        <v>0</v>
      </c>
      <c r="AF139" s="94"/>
      <c r="AG139" s="95">
        <v>69.8</v>
      </c>
      <c r="AH139" s="94" t="s">
        <v>331</v>
      </c>
    </row>
    <row r="140" spans="1:34" s="39" customFormat="1" x14ac:dyDescent="0.2">
      <c r="A140" s="70" t="s">
        <v>565</v>
      </c>
      <c r="B140" s="71"/>
      <c r="C140" s="70">
        <v>1</v>
      </c>
      <c r="D140" s="70" t="s">
        <v>618</v>
      </c>
      <c r="E140" s="91" t="s">
        <v>425</v>
      </c>
      <c r="F140" s="80"/>
      <c r="G140" s="70">
        <v>177</v>
      </c>
      <c r="H140" s="70">
        <v>82</v>
      </c>
      <c r="I140" s="132">
        <v>26.173832551310291</v>
      </c>
      <c r="J140" s="76">
        <v>80</v>
      </c>
      <c r="K140" s="76" t="s">
        <v>341</v>
      </c>
      <c r="L140" s="70">
        <v>6084</v>
      </c>
      <c r="M140" s="76">
        <v>100</v>
      </c>
      <c r="N140" s="76" t="s">
        <v>332</v>
      </c>
      <c r="O140" s="77">
        <v>7.3</v>
      </c>
      <c r="P140" s="76">
        <v>90</v>
      </c>
      <c r="Q140" s="76" t="s">
        <v>332</v>
      </c>
      <c r="R140" s="70">
        <v>2.7</v>
      </c>
      <c r="S140" s="76">
        <v>62</v>
      </c>
      <c r="T140" s="76" t="s">
        <v>331</v>
      </c>
      <c r="U140" s="78">
        <v>180</v>
      </c>
      <c r="V140" s="76">
        <v>30</v>
      </c>
      <c r="W140" s="76" t="s">
        <v>342</v>
      </c>
      <c r="X140" s="70">
        <v>5</v>
      </c>
      <c r="Y140" s="69">
        <v>40</v>
      </c>
      <c r="Z140" s="76" t="s">
        <v>342</v>
      </c>
      <c r="AA140" s="76" t="s">
        <v>619</v>
      </c>
      <c r="AB140" s="67">
        <v>20</v>
      </c>
      <c r="AC140" s="94" t="s">
        <v>342</v>
      </c>
      <c r="AD140" s="95">
        <v>62.2</v>
      </c>
      <c r="AE140" s="94">
        <v>0</v>
      </c>
      <c r="AF140" s="94"/>
      <c r="AG140" s="95">
        <v>62.2</v>
      </c>
      <c r="AH140" s="94" t="s">
        <v>331</v>
      </c>
    </row>
    <row r="141" spans="1:34" s="39" customFormat="1" x14ac:dyDescent="0.2">
      <c r="A141" s="70" t="s">
        <v>565</v>
      </c>
      <c r="B141" s="71"/>
      <c r="C141" s="70">
        <v>1</v>
      </c>
      <c r="D141" s="70" t="s">
        <v>620</v>
      </c>
      <c r="E141" s="91" t="s">
        <v>425</v>
      </c>
      <c r="F141" s="80"/>
      <c r="G141" s="70">
        <v>175</v>
      </c>
      <c r="H141" s="70">
        <v>79</v>
      </c>
      <c r="I141" s="132">
        <v>25.795918367346939</v>
      </c>
      <c r="J141" s="76">
        <v>80</v>
      </c>
      <c r="K141" s="76" t="s">
        <v>341</v>
      </c>
      <c r="L141" s="70">
        <v>5340</v>
      </c>
      <c r="M141" s="76">
        <v>100</v>
      </c>
      <c r="N141" s="76" t="s">
        <v>332</v>
      </c>
      <c r="O141" s="77">
        <v>7.4</v>
      </c>
      <c r="P141" s="76">
        <v>85</v>
      </c>
      <c r="Q141" s="76" t="s">
        <v>330</v>
      </c>
      <c r="R141" s="70">
        <v>12.8</v>
      </c>
      <c r="S141" s="76">
        <v>76</v>
      </c>
      <c r="T141" s="76" t="s">
        <v>331</v>
      </c>
      <c r="U141" s="78">
        <v>220</v>
      </c>
      <c r="V141" s="76">
        <v>72</v>
      </c>
      <c r="W141" s="76" t="s">
        <v>331</v>
      </c>
      <c r="X141" s="70">
        <v>4</v>
      </c>
      <c r="Y141" s="70">
        <v>30</v>
      </c>
      <c r="Z141" s="76" t="s">
        <v>342</v>
      </c>
      <c r="AA141" s="76" t="s">
        <v>622</v>
      </c>
      <c r="AB141" s="67">
        <v>78</v>
      </c>
      <c r="AC141" s="94" t="s">
        <v>331</v>
      </c>
      <c r="AD141" s="95">
        <v>77.400000000000006</v>
      </c>
      <c r="AE141" s="94">
        <v>0</v>
      </c>
      <c r="AF141" s="94"/>
      <c r="AG141" s="95">
        <v>77.400000000000006</v>
      </c>
      <c r="AH141" s="94" t="s">
        <v>331</v>
      </c>
    </row>
    <row r="142" spans="1:34" s="39" customFormat="1" x14ac:dyDescent="0.2">
      <c r="A142" s="70" t="s">
        <v>565</v>
      </c>
      <c r="B142" s="71"/>
      <c r="C142" s="70">
        <v>1</v>
      </c>
      <c r="D142" s="70" t="s">
        <v>623</v>
      </c>
      <c r="E142" s="91" t="s">
        <v>425</v>
      </c>
      <c r="F142" s="80"/>
      <c r="G142" s="70">
        <v>178</v>
      </c>
      <c r="H142" s="70">
        <v>92</v>
      </c>
      <c r="I142" s="132">
        <v>29.036737785633125</v>
      </c>
      <c r="J142" s="76">
        <v>60</v>
      </c>
      <c r="K142" s="76" t="s">
        <v>364</v>
      </c>
      <c r="L142" s="70">
        <v>4801</v>
      </c>
      <c r="M142" s="76">
        <v>100</v>
      </c>
      <c r="N142" s="76" t="s">
        <v>332</v>
      </c>
      <c r="O142" s="77">
        <v>9.3000000000000007</v>
      </c>
      <c r="P142" s="76">
        <v>62</v>
      </c>
      <c r="Q142" s="76" t="s">
        <v>331</v>
      </c>
      <c r="R142" s="70">
        <v>15.1</v>
      </c>
      <c r="S142" s="76">
        <v>80</v>
      </c>
      <c r="T142" s="76" t="s">
        <v>330</v>
      </c>
      <c r="U142" s="78">
        <v>180</v>
      </c>
      <c r="V142" s="76">
        <v>30</v>
      </c>
      <c r="W142" s="76" t="s">
        <v>342</v>
      </c>
      <c r="X142" s="70">
        <v>0</v>
      </c>
      <c r="Y142" s="69">
        <v>0</v>
      </c>
      <c r="Z142" s="76" t="s">
        <v>342</v>
      </c>
      <c r="AA142" s="76" t="s">
        <v>625</v>
      </c>
      <c r="AB142" s="67">
        <v>64</v>
      </c>
      <c r="AC142" s="94" t="s">
        <v>331</v>
      </c>
      <c r="AD142" s="95">
        <v>60.2</v>
      </c>
      <c r="AE142" s="94">
        <v>0</v>
      </c>
      <c r="AF142" s="94"/>
      <c r="AG142" s="95">
        <v>60.2</v>
      </c>
      <c r="AH142" s="94" t="s">
        <v>331</v>
      </c>
    </row>
    <row r="143" spans="1:34" s="39" customFormat="1" x14ac:dyDescent="0.15">
      <c r="A143" s="70" t="s">
        <v>565</v>
      </c>
      <c r="B143" s="71"/>
      <c r="C143" s="70">
        <v>1</v>
      </c>
      <c r="D143" s="70" t="s">
        <v>626</v>
      </c>
      <c r="E143" s="91" t="s">
        <v>425</v>
      </c>
      <c r="F143" s="80"/>
      <c r="G143" s="70">
        <v>182</v>
      </c>
      <c r="H143" s="70">
        <v>59</v>
      </c>
      <c r="I143" s="132">
        <v>17.81185847119913</v>
      </c>
      <c r="J143" s="76">
        <v>100</v>
      </c>
      <c r="K143" s="76" t="s">
        <v>329</v>
      </c>
      <c r="L143" s="70">
        <v>4626</v>
      </c>
      <c r="M143" s="76">
        <v>100</v>
      </c>
      <c r="N143" s="76" t="s">
        <v>332</v>
      </c>
      <c r="O143" s="77">
        <v>8.1</v>
      </c>
      <c r="P143" s="76">
        <v>74</v>
      </c>
      <c r="Q143" s="76" t="s">
        <v>331</v>
      </c>
      <c r="R143" s="70">
        <v>2</v>
      </c>
      <c r="S143" s="76">
        <v>60</v>
      </c>
      <c r="T143" s="76" t="s">
        <v>331</v>
      </c>
      <c r="U143" s="78">
        <v>250</v>
      </c>
      <c r="V143" s="76">
        <v>90</v>
      </c>
      <c r="W143" s="76" t="s">
        <v>332</v>
      </c>
      <c r="X143" s="70">
        <v>0</v>
      </c>
      <c r="Y143" s="76">
        <v>0</v>
      </c>
      <c r="Z143" s="76" t="s">
        <v>342</v>
      </c>
      <c r="AA143" s="76" t="s">
        <v>564</v>
      </c>
      <c r="AB143" s="100">
        <v>76</v>
      </c>
      <c r="AC143" s="94" t="s">
        <v>331</v>
      </c>
      <c r="AD143" s="95">
        <v>75</v>
      </c>
      <c r="AE143" s="94">
        <v>0</v>
      </c>
      <c r="AF143" s="94"/>
      <c r="AG143" s="95">
        <v>75</v>
      </c>
      <c r="AH143" s="94" t="s">
        <v>331</v>
      </c>
    </row>
    <row r="144" spans="1:34" s="39" customFormat="1" x14ac:dyDescent="0.15">
      <c r="A144" s="70" t="s">
        <v>565</v>
      </c>
      <c r="B144" s="71"/>
      <c r="C144" s="70">
        <v>1</v>
      </c>
      <c r="D144" s="70" t="s">
        <v>627</v>
      </c>
      <c r="E144" s="91" t="s">
        <v>425</v>
      </c>
      <c r="F144" s="80"/>
      <c r="G144" s="70">
        <v>174</v>
      </c>
      <c r="H144" s="70">
        <v>59</v>
      </c>
      <c r="I144" s="132">
        <v>19.487382745408905</v>
      </c>
      <c r="J144" s="76">
        <v>100</v>
      </c>
      <c r="K144" s="76" t="s">
        <v>329</v>
      </c>
      <c r="L144" s="70">
        <v>4822</v>
      </c>
      <c r="M144" s="76">
        <v>100</v>
      </c>
      <c r="N144" s="76" t="s">
        <v>332</v>
      </c>
      <c r="O144" s="77">
        <v>9.4</v>
      </c>
      <c r="P144" s="76">
        <v>60</v>
      </c>
      <c r="Q144" s="76" t="s">
        <v>331</v>
      </c>
      <c r="R144" s="70">
        <v>4.0999999999999996</v>
      </c>
      <c r="S144" s="76">
        <v>64</v>
      </c>
      <c r="T144" s="76" t="s">
        <v>331</v>
      </c>
      <c r="U144" s="78">
        <v>200</v>
      </c>
      <c r="V144" s="76">
        <v>62</v>
      </c>
      <c r="W144" s="76" t="s">
        <v>331</v>
      </c>
      <c r="X144" s="70">
        <v>0</v>
      </c>
      <c r="Y144" s="76">
        <v>0</v>
      </c>
      <c r="Z144" s="76" t="s">
        <v>342</v>
      </c>
      <c r="AA144" s="76" t="s">
        <v>368</v>
      </c>
      <c r="AB144" s="100">
        <v>30</v>
      </c>
      <c r="AC144" s="94" t="s">
        <v>342</v>
      </c>
      <c r="AD144" s="95">
        <v>60.6</v>
      </c>
      <c r="AE144" s="94">
        <v>0</v>
      </c>
      <c r="AF144" s="94"/>
      <c r="AG144" s="95">
        <v>60.6</v>
      </c>
      <c r="AH144" s="94" t="s">
        <v>331</v>
      </c>
    </row>
    <row r="145" spans="1:34" s="39" customFormat="1" x14ac:dyDescent="0.2">
      <c r="A145" s="70" t="s">
        <v>565</v>
      </c>
      <c r="B145" s="71"/>
      <c r="C145" s="70">
        <v>1</v>
      </c>
      <c r="D145" s="70" t="s">
        <v>628</v>
      </c>
      <c r="E145" s="91" t="s">
        <v>425</v>
      </c>
      <c r="F145" s="80"/>
      <c r="G145" s="70">
        <v>173</v>
      </c>
      <c r="H145" s="70">
        <v>51</v>
      </c>
      <c r="I145" s="132">
        <v>17.04032877810819</v>
      </c>
      <c r="J145" s="76">
        <v>100</v>
      </c>
      <c r="K145" s="76" t="s">
        <v>329</v>
      </c>
      <c r="L145" s="70">
        <v>3564</v>
      </c>
      <c r="M145" s="76">
        <v>76</v>
      </c>
      <c r="N145" s="76" t="s">
        <v>331</v>
      </c>
      <c r="O145" s="77">
        <v>7.8</v>
      </c>
      <c r="P145" s="76">
        <v>76</v>
      </c>
      <c r="Q145" s="76" t="s">
        <v>331</v>
      </c>
      <c r="R145" s="70">
        <v>-3.5</v>
      </c>
      <c r="S145" s="76">
        <v>10</v>
      </c>
      <c r="T145" s="76" t="s">
        <v>342</v>
      </c>
      <c r="U145" s="78">
        <v>260</v>
      </c>
      <c r="V145" s="76">
        <v>100</v>
      </c>
      <c r="W145" s="76" t="s">
        <v>332</v>
      </c>
      <c r="X145" s="70">
        <v>12</v>
      </c>
      <c r="Y145" s="69">
        <v>80</v>
      </c>
      <c r="Z145" s="76" t="s">
        <v>330</v>
      </c>
      <c r="AA145" s="76" t="s">
        <v>630</v>
      </c>
      <c r="AB145" s="67">
        <v>95</v>
      </c>
      <c r="AC145" s="94" t="s">
        <v>332</v>
      </c>
      <c r="AD145" s="95">
        <v>79.600000000000009</v>
      </c>
      <c r="AE145" s="94">
        <v>0</v>
      </c>
      <c r="AF145" s="94"/>
      <c r="AG145" s="95">
        <v>79.599999999999994</v>
      </c>
      <c r="AH145" s="94" t="s">
        <v>331</v>
      </c>
    </row>
    <row r="146" spans="1:34" s="39" customFormat="1" x14ac:dyDescent="0.15">
      <c r="A146" s="70" t="s">
        <v>565</v>
      </c>
      <c r="B146" s="71"/>
      <c r="C146" s="70">
        <v>1</v>
      </c>
      <c r="D146" s="70" t="s">
        <v>631</v>
      </c>
      <c r="E146" s="91" t="s">
        <v>425</v>
      </c>
      <c r="F146" s="80"/>
      <c r="G146" s="70">
        <v>177</v>
      </c>
      <c r="H146" s="70">
        <v>75</v>
      </c>
      <c r="I146" s="132">
        <v>23.939480992052093</v>
      </c>
      <c r="J146" s="76">
        <v>80</v>
      </c>
      <c r="K146" s="76" t="s">
        <v>341</v>
      </c>
      <c r="L146" s="70">
        <v>3516</v>
      </c>
      <c r="M146" s="76">
        <v>74</v>
      </c>
      <c r="N146" s="76" t="s">
        <v>331</v>
      </c>
      <c r="O146" s="77">
        <v>9.1999999999999993</v>
      </c>
      <c r="P146" s="76">
        <v>62</v>
      </c>
      <c r="Q146" s="76" t="s">
        <v>331</v>
      </c>
      <c r="R146" s="70">
        <v>5</v>
      </c>
      <c r="S146" s="76">
        <v>64</v>
      </c>
      <c r="T146" s="76" t="s">
        <v>331</v>
      </c>
      <c r="U146" s="78">
        <v>180</v>
      </c>
      <c r="V146" s="76">
        <v>30</v>
      </c>
      <c r="W146" s="76" t="s">
        <v>342</v>
      </c>
      <c r="X146" s="70">
        <v>5</v>
      </c>
      <c r="Y146" s="76">
        <v>40</v>
      </c>
      <c r="Z146" s="76" t="s">
        <v>342</v>
      </c>
      <c r="AA146" s="76" t="s">
        <v>483</v>
      </c>
      <c r="AB146" s="100">
        <v>62</v>
      </c>
      <c r="AC146" s="94" t="s">
        <v>331</v>
      </c>
      <c r="AD146" s="95">
        <v>61.300000000000004</v>
      </c>
      <c r="AE146" s="94">
        <v>0</v>
      </c>
      <c r="AF146" s="94"/>
      <c r="AG146" s="95">
        <v>61.3</v>
      </c>
      <c r="AH146" s="94" t="s">
        <v>331</v>
      </c>
    </row>
    <row r="147" spans="1:34" s="39" customFormat="1" x14ac:dyDescent="0.15">
      <c r="A147" s="70" t="s">
        <v>565</v>
      </c>
      <c r="B147" s="71"/>
      <c r="C147" s="70">
        <v>1</v>
      </c>
      <c r="D147" s="70" t="s">
        <v>632</v>
      </c>
      <c r="E147" s="117" t="s">
        <v>425</v>
      </c>
      <c r="F147" s="80"/>
      <c r="G147" s="70">
        <v>176</v>
      </c>
      <c r="H147" s="70">
        <v>50</v>
      </c>
      <c r="I147" s="132">
        <v>16.141528925619834</v>
      </c>
      <c r="J147" s="76">
        <v>80</v>
      </c>
      <c r="K147" s="76" t="s">
        <v>394</v>
      </c>
      <c r="L147" s="70">
        <v>3668</v>
      </c>
      <c r="M147" s="76">
        <v>76</v>
      </c>
      <c r="N147" s="76" t="s">
        <v>331</v>
      </c>
      <c r="O147" s="77">
        <v>8</v>
      </c>
      <c r="P147" s="76">
        <v>74</v>
      </c>
      <c r="Q147" s="76" t="s">
        <v>331</v>
      </c>
      <c r="R147" s="70">
        <v>2.2000000000000002</v>
      </c>
      <c r="S147" s="76">
        <v>60</v>
      </c>
      <c r="T147" s="76" t="s">
        <v>331</v>
      </c>
      <c r="U147" s="78">
        <v>200</v>
      </c>
      <c r="V147" s="76">
        <v>62</v>
      </c>
      <c r="W147" s="76" t="s">
        <v>331</v>
      </c>
      <c r="X147" s="70">
        <v>8</v>
      </c>
      <c r="Y147" s="76">
        <v>64</v>
      </c>
      <c r="Z147" s="76" t="s">
        <v>331</v>
      </c>
      <c r="AA147" s="76" t="s">
        <v>634</v>
      </c>
      <c r="AB147" s="100">
        <v>70</v>
      </c>
      <c r="AC147" s="94" t="s">
        <v>331</v>
      </c>
      <c r="AD147" s="95">
        <v>70.8</v>
      </c>
      <c r="AE147" s="94">
        <v>0</v>
      </c>
      <c r="AF147" s="94"/>
      <c r="AG147" s="95">
        <v>70.8</v>
      </c>
      <c r="AH147" s="94" t="s">
        <v>331</v>
      </c>
    </row>
    <row r="148" spans="1:34" s="39" customFormat="1" x14ac:dyDescent="0.2">
      <c r="A148" s="70" t="s">
        <v>565</v>
      </c>
      <c r="B148" s="71"/>
      <c r="C148" s="70">
        <v>1</v>
      </c>
      <c r="D148" s="70" t="s">
        <v>635</v>
      </c>
      <c r="E148" s="91" t="s">
        <v>425</v>
      </c>
      <c r="F148" s="80"/>
      <c r="G148" s="70">
        <v>177</v>
      </c>
      <c r="H148" s="70">
        <v>64</v>
      </c>
      <c r="I148" s="132">
        <v>20.428357113217785</v>
      </c>
      <c r="J148" s="76">
        <v>100</v>
      </c>
      <c r="K148" s="76" t="s">
        <v>329</v>
      </c>
      <c r="L148" s="70">
        <v>3826</v>
      </c>
      <c r="M148" s="76">
        <v>80</v>
      </c>
      <c r="N148" s="76" t="s">
        <v>330</v>
      </c>
      <c r="O148" s="77">
        <v>7.6</v>
      </c>
      <c r="P148" s="76">
        <v>78</v>
      </c>
      <c r="Q148" s="76" t="s">
        <v>331</v>
      </c>
      <c r="R148" s="70">
        <v>2.9</v>
      </c>
      <c r="S148" s="76">
        <v>62</v>
      </c>
      <c r="T148" s="76" t="s">
        <v>331</v>
      </c>
      <c r="U148" s="78">
        <v>190</v>
      </c>
      <c r="V148" s="76">
        <v>50</v>
      </c>
      <c r="W148" s="76" t="s">
        <v>342</v>
      </c>
      <c r="X148" s="70">
        <v>4</v>
      </c>
      <c r="Y148" s="69">
        <v>30</v>
      </c>
      <c r="Z148" s="76" t="s">
        <v>342</v>
      </c>
      <c r="AA148" s="76" t="s">
        <v>493</v>
      </c>
      <c r="AB148" s="67">
        <v>40</v>
      </c>
      <c r="AC148" s="94" t="s">
        <v>342</v>
      </c>
      <c r="AD148" s="95">
        <v>64.8</v>
      </c>
      <c r="AE148" s="94">
        <v>0</v>
      </c>
      <c r="AF148" s="94"/>
      <c r="AG148" s="95">
        <v>64.8</v>
      </c>
      <c r="AH148" s="94" t="s">
        <v>331</v>
      </c>
    </row>
    <row r="149" spans="1:34" s="39" customFormat="1" x14ac:dyDescent="0.15">
      <c r="A149" s="70" t="s">
        <v>565</v>
      </c>
      <c r="B149" s="71"/>
      <c r="C149" s="70">
        <v>1</v>
      </c>
      <c r="D149" s="70" t="s">
        <v>636</v>
      </c>
      <c r="E149" s="91" t="s">
        <v>425</v>
      </c>
      <c r="F149" s="80"/>
      <c r="G149" s="70">
        <v>183</v>
      </c>
      <c r="H149" s="70">
        <v>72</v>
      </c>
      <c r="I149" s="132">
        <v>21.499596882558453</v>
      </c>
      <c r="J149" s="76">
        <v>100</v>
      </c>
      <c r="K149" s="76" t="s">
        <v>329</v>
      </c>
      <c r="L149" s="70">
        <v>5806</v>
      </c>
      <c r="M149" s="76">
        <v>100</v>
      </c>
      <c r="N149" s="76" t="s">
        <v>332</v>
      </c>
      <c r="O149" s="77">
        <v>8.8000000000000007</v>
      </c>
      <c r="P149" s="76">
        <v>66</v>
      </c>
      <c r="Q149" s="76" t="s">
        <v>331</v>
      </c>
      <c r="R149" s="70">
        <v>3.2</v>
      </c>
      <c r="S149" s="76">
        <v>62</v>
      </c>
      <c r="T149" s="76" t="s">
        <v>331</v>
      </c>
      <c r="U149" s="78">
        <v>170</v>
      </c>
      <c r="V149" s="76">
        <v>10</v>
      </c>
      <c r="W149" s="76" t="s">
        <v>342</v>
      </c>
      <c r="X149" s="70">
        <v>8</v>
      </c>
      <c r="Y149" s="76">
        <v>64</v>
      </c>
      <c r="Z149" s="76" t="s">
        <v>331</v>
      </c>
      <c r="AA149" s="76" t="s">
        <v>368</v>
      </c>
      <c r="AB149" s="100">
        <v>30</v>
      </c>
      <c r="AC149" s="94" t="s">
        <v>342</v>
      </c>
      <c r="AD149" s="95">
        <v>62.8</v>
      </c>
      <c r="AE149" s="94">
        <v>0</v>
      </c>
      <c r="AF149" s="94"/>
      <c r="AG149" s="95">
        <v>62.8</v>
      </c>
      <c r="AH149" s="94" t="s">
        <v>331</v>
      </c>
    </row>
    <row r="150" spans="1:34" s="39" customFormat="1" x14ac:dyDescent="0.15">
      <c r="A150" s="70" t="s">
        <v>565</v>
      </c>
      <c r="B150" s="71"/>
      <c r="C150" s="70">
        <v>1</v>
      </c>
      <c r="D150" s="70" t="s">
        <v>637</v>
      </c>
      <c r="E150" s="91" t="s">
        <v>425</v>
      </c>
      <c r="F150" s="80"/>
      <c r="G150" s="70">
        <v>180</v>
      </c>
      <c r="H150" s="70">
        <v>85</v>
      </c>
      <c r="I150" s="132">
        <v>26.234567901234566</v>
      </c>
      <c r="J150" s="76">
        <v>80</v>
      </c>
      <c r="K150" s="76" t="s">
        <v>341</v>
      </c>
      <c r="L150" s="70">
        <v>5095</v>
      </c>
      <c r="M150" s="76">
        <v>100</v>
      </c>
      <c r="N150" s="76" t="s">
        <v>332</v>
      </c>
      <c r="O150" s="77">
        <v>8.4</v>
      </c>
      <c r="P150" s="76">
        <v>70</v>
      </c>
      <c r="Q150" s="76" t="s">
        <v>331</v>
      </c>
      <c r="R150" s="70">
        <v>6.9</v>
      </c>
      <c r="S150" s="76">
        <v>68</v>
      </c>
      <c r="T150" s="76" t="s">
        <v>331</v>
      </c>
      <c r="U150" s="78">
        <v>200</v>
      </c>
      <c r="V150" s="76">
        <v>62</v>
      </c>
      <c r="W150" s="76" t="s">
        <v>331</v>
      </c>
      <c r="X150" s="70">
        <v>0</v>
      </c>
      <c r="Y150" s="76">
        <v>0</v>
      </c>
      <c r="Z150" s="76" t="s">
        <v>342</v>
      </c>
      <c r="AA150" s="76" t="s">
        <v>371</v>
      </c>
      <c r="AB150" s="100">
        <v>64</v>
      </c>
      <c r="AC150" s="94" t="s">
        <v>331</v>
      </c>
      <c r="AD150" s="95">
        <v>66.8</v>
      </c>
      <c r="AE150" s="94">
        <v>0</v>
      </c>
      <c r="AF150" s="94"/>
      <c r="AG150" s="95">
        <v>66.8</v>
      </c>
      <c r="AH150" s="94" t="s">
        <v>331</v>
      </c>
    </row>
    <row r="151" spans="1:34" s="39" customFormat="1" x14ac:dyDescent="0.15">
      <c r="A151" s="70" t="s">
        <v>565</v>
      </c>
      <c r="B151" s="71"/>
      <c r="C151" s="70">
        <v>1</v>
      </c>
      <c r="D151" s="70" t="s">
        <v>638</v>
      </c>
      <c r="E151" s="91" t="s">
        <v>425</v>
      </c>
      <c r="F151" s="80"/>
      <c r="G151" s="70">
        <v>163</v>
      </c>
      <c r="H151" s="70">
        <v>67</v>
      </c>
      <c r="I151" s="132">
        <v>25.217358575783809</v>
      </c>
      <c r="J151" s="76">
        <v>80</v>
      </c>
      <c r="K151" s="76" t="s">
        <v>341</v>
      </c>
      <c r="L151" s="70">
        <v>3780</v>
      </c>
      <c r="M151" s="76">
        <v>78</v>
      </c>
      <c r="N151" s="76" t="s">
        <v>331</v>
      </c>
      <c r="O151" s="77">
        <v>7.4</v>
      </c>
      <c r="P151" s="76">
        <v>85</v>
      </c>
      <c r="Q151" s="76" t="s">
        <v>330</v>
      </c>
      <c r="R151" s="70">
        <v>9.5</v>
      </c>
      <c r="S151" s="76">
        <v>72</v>
      </c>
      <c r="T151" s="76" t="s">
        <v>331</v>
      </c>
      <c r="U151" s="78">
        <v>190</v>
      </c>
      <c r="V151" s="76">
        <v>50</v>
      </c>
      <c r="W151" s="76" t="s">
        <v>342</v>
      </c>
      <c r="X151" s="70">
        <v>0</v>
      </c>
      <c r="Y151" s="76">
        <v>0</v>
      </c>
      <c r="Z151" s="76" t="s">
        <v>342</v>
      </c>
      <c r="AA151" s="76" t="s">
        <v>622</v>
      </c>
      <c r="AB151" s="100">
        <v>78</v>
      </c>
      <c r="AC151" s="94" t="s">
        <v>331</v>
      </c>
      <c r="AD151" s="95">
        <v>68.5</v>
      </c>
      <c r="AE151" s="94">
        <v>0</v>
      </c>
      <c r="AF151" s="94"/>
      <c r="AG151" s="95">
        <v>68.5</v>
      </c>
      <c r="AH151" s="94" t="s">
        <v>331</v>
      </c>
    </row>
    <row r="152" spans="1:34" s="39" customFormat="1" x14ac:dyDescent="0.2">
      <c r="A152" s="70" t="s">
        <v>565</v>
      </c>
      <c r="B152" s="71"/>
      <c r="C152" s="70">
        <v>1</v>
      </c>
      <c r="D152" s="70" t="s">
        <v>639</v>
      </c>
      <c r="E152" s="91" t="s">
        <v>425</v>
      </c>
      <c r="F152" s="80"/>
      <c r="G152" s="70">
        <v>176</v>
      </c>
      <c r="H152" s="70">
        <v>78</v>
      </c>
      <c r="I152" s="132">
        <v>25.180785123966942</v>
      </c>
      <c r="J152" s="76">
        <v>80</v>
      </c>
      <c r="K152" s="76" t="s">
        <v>341</v>
      </c>
      <c r="L152" s="70">
        <v>4213</v>
      </c>
      <c r="M152" s="76">
        <v>85</v>
      </c>
      <c r="N152" s="76" t="s">
        <v>330</v>
      </c>
      <c r="O152" s="77">
        <v>9.9</v>
      </c>
      <c r="P152" s="76">
        <v>40</v>
      </c>
      <c r="Q152" s="76" t="s">
        <v>342</v>
      </c>
      <c r="R152" s="70">
        <v>19.100000000000001</v>
      </c>
      <c r="S152" s="76">
        <v>85</v>
      </c>
      <c r="T152" s="76" t="s">
        <v>330</v>
      </c>
      <c r="U152" s="78">
        <v>240</v>
      </c>
      <c r="V152" s="76">
        <v>80</v>
      </c>
      <c r="W152" s="76" t="s">
        <v>330</v>
      </c>
      <c r="X152" s="70">
        <v>5</v>
      </c>
      <c r="Y152" s="69">
        <v>40</v>
      </c>
      <c r="Z152" s="76" t="s">
        <v>342</v>
      </c>
      <c r="AA152" s="76" t="s">
        <v>641</v>
      </c>
      <c r="AB152" s="67">
        <v>72</v>
      </c>
      <c r="AC152" s="94" t="s">
        <v>331</v>
      </c>
      <c r="AD152" s="95">
        <v>67.650000000000006</v>
      </c>
      <c r="AE152" s="94">
        <v>0</v>
      </c>
      <c r="AF152" s="94"/>
      <c r="AG152" s="95">
        <v>67.650000000000006</v>
      </c>
      <c r="AH152" s="94" t="s">
        <v>331</v>
      </c>
    </row>
    <row r="153" spans="1:34" s="39" customFormat="1" x14ac:dyDescent="0.2">
      <c r="A153" s="70" t="s">
        <v>565</v>
      </c>
      <c r="B153" s="71"/>
      <c r="C153" s="70">
        <v>1</v>
      </c>
      <c r="D153" s="70" t="s">
        <v>642</v>
      </c>
      <c r="E153" s="91" t="s">
        <v>425</v>
      </c>
      <c r="F153" s="80"/>
      <c r="G153" s="70">
        <v>175</v>
      </c>
      <c r="H153" s="70">
        <v>97</v>
      </c>
      <c r="I153" s="132">
        <v>31.673469387755102</v>
      </c>
      <c r="J153" s="76">
        <v>60</v>
      </c>
      <c r="K153" s="76" t="s">
        <v>364</v>
      </c>
      <c r="L153" s="70">
        <v>3907</v>
      </c>
      <c r="M153" s="76">
        <v>80</v>
      </c>
      <c r="N153" s="76" t="s">
        <v>330</v>
      </c>
      <c r="O153" s="77">
        <v>8.1999999999999993</v>
      </c>
      <c r="P153" s="76">
        <v>72</v>
      </c>
      <c r="Q153" s="76" t="s">
        <v>331</v>
      </c>
      <c r="R153" s="70">
        <v>21.1</v>
      </c>
      <c r="S153" s="76">
        <v>90</v>
      </c>
      <c r="T153" s="76" t="s">
        <v>332</v>
      </c>
      <c r="U153" s="78">
        <v>210</v>
      </c>
      <c r="V153" s="76">
        <v>66</v>
      </c>
      <c r="W153" s="76" t="s">
        <v>331</v>
      </c>
      <c r="X153" s="70">
        <v>2</v>
      </c>
      <c r="Y153" s="69">
        <v>10</v>
      </c>
      <c r="Z153" s="76" t="s">
        <v>342</v>
      </c>
      <c r="AA153" s="76" t="s">
        <v>568</v>
      </c>
      <c r="AB153" s="67">
        <v>40</v>
      </c>
      <c r="AC153" s="94" t="s">
        <v>342</v>
      </c>
      <c r="AD153" s="95">
        <v>60</v>
      </c>
      <c r="AE153" s="94">
        <v>0</v>
      </c>
      <c r="AF153" s="94"/>
      <c r="AG153" s="95">
        <v>60</v>
      </c>
      <c r="AH153" s="94" t="s">
        <v>331</v>
      </c>
    </row>
    <row r="154" spans="1:34" s="39" customFormat="1" x14ac:dyDescent="0.15">
      <c r="A154" s="70" t="s">
        <v>565</v>
      </c>
      <c r="B154" s="71"/>
      <c r="C154" s="70">
        <v>1</v>
      </c>
      <c r="D154" s="70" t="s">
        <v>643</v>
      </c>
      <c r="E154" s="91" t="s">
        <v>425</v>
      </c>
      <c r="F154" s="80"/>
      <c r="G154" s="70">
        <v>173</v>
      </c>
      <c r="H154" s="70">
        <v>86</v>
      </c>
      <c r="I154" s="132">
        <v>28.734672057202044</v>
      </c>
      <c r="J154" s="76">
        <v>60</v>
      </c>
      <c r="K154" s="76" t="s">
        <v>364</v>
      </c>
      <c r="L154" s="70">
        <v>5054</v>
      </c>
      <c r="M154" s="76">
        <v>100</v>
      </c>
      <c r="N154" s="76" t="s">
        <v>332</v>
      </c>
      <c r="O154" s="77">
        <v>8.8000000000000007</v>
      </c>
      <c r="P154" s="76">
        <v>66</v>
      </c>
      <c r="Q154" s="76" t="s">
        <v>331</v>
      </c>
      <c r="R154" s="70">
        <v>19</v>
      </c>
      <c r="S154" s="76">
        <v>85</v>
      </c>
      <c r="T154" s="76" t="s">
        <v>330</v>
      </c>
      <c r="U154" s="78">
        <v>180</v>
      </c>
      <c r="V154" s="76">
        <v>30</v>
      </c>
      <c r="W154" s="76" t="s">
        <v>342</v>
      </c>
      <c r="X154" s="70">
        <v>3</v>
      </c>
      <c r="Y154" s="76">
        <v>20</v>
      </c>
      <c r="Z154" s="76" t="s">
        <v>342</v>
      </c>
      <c r="AA154" s="76" t="s">
        <v>506</v>
      </c>
      <c r="AB154" s="100">
        <v>50</v>
      </c>
      <c r="AC154" s="94" t="s">
        <v>342</v>
      </c>
      <c r="AD154" s="95">
        <v>60.7</v>
      </c>
      <c r="AE154" s="94">
        <v>0</v>
      </c>
      <c r="AF154" s="94"/>
      <c r="AG154" s="95">
        <v>60.7</v>
      </c>
      <c r="AH154" s="94" t="s">
        <v>331</v>
      </c>
    </row>
    <row r="155" spans="1:34" s="39" customFormat="1" x14ac:dyDescent="0.15">
      <c r="A155" s="70" t="s">
        <v>565</v>
      </c>
      <c r="B155" s="71"/>
      <c r="C155" s="70">
        <v>1</v>
      </c>
      <c r="D155" s="70" t="s">
        <v>644</v>
      </c>
      <c r="E155" s="91" t="s">
        <v>425</v>
      </c>
      <c r="F155" s="80"/>
      <c r="G155" s="70">
        <v>176</v>
      </c>
      <c r="H155" s="70">
        <v>117</v>
      </c>
      <c r="I155" s="132">
        <v>37.771177685950413</v>
      </c>
      <c r="J155" s="76">
        <v>60</v>
      </c>
      <c r="K155" s="76" t="s">
        <v>364</v>
      </c>
      <c r="L155" s="70">
        <v>4568</v>
      </c>
      <c r="M155" s="76">
        <v>100</v>
      </c>
      <c r="N155" s="76" t="s">
        <v>332</v>
      </c>
      <c r="O155" s="77">
        <v>8.4</v>
      </c>
      <c r="P155" s="76">
        <v>70</v>
      </c>
      <c r="Q155" s="76" t="s">
        <v>331</v>
      </c>
      <c r="R155" s="70">
        <v>5.7</v>
      </c>
      <c r="S155" s="76">
        <v>66</v>
      </c>
      <c r="T155" s="76" t="s">
        <v>331</v>
      </c>
      <c r="U155" s="78">
        <v>200</v>
      </c>
      <c r="V155" s="76">
        <v>62</v>
      </c>
      <c r="W155" s="76" t="s">
        <v>331</v>
      </c>
      <c r="X155" s="70">
        <v>0</v>
      </c>
      <c r="Y155" s="76">
        <v>0</v>
      </c>
      <c r="Z155" s="76" t="s">
        <v>342</v>
      </c>
      <c r="AA155" s="76" t="s">
        <v>552</v>
      </c>
      <c r="AB155" s="100">
        <v>50</v>
      </c>
      <c r="AC155" s="94" t="s">
        <v>342</v>
      </c>
      <c r="AD155" s="95">
        <v>60.800000000000004</v>
      </c>
      <c r="AE155" s="94">
        <v>0</v>
      </c>
      <c r="AF155" s="94"/>
      <c r="AG155" s="95">
        <v>60.8</v>
      </c>
      <c r="AH155" s="94" t="s">
        <v>331</v>
      </c>
    </row>
    <row r="156" spans="1:34" s="39" customFormat="1" x14ac:dyDescent="0.15">
      <c r="A156" s="70" t="s">
        <v>565</v>
      </c>
      <c r="B156" s="71"/>
      <c r="C156" s="70">
        <v>1</v>
      </c>
      <c r="D156" s="70" t="s">
        <v>645</v>
      </c>
      <c r="E156" s="91" t="s">
        <v>425</v>
      </c>
      <c r="F156" s="80"/>
      <c r="G156" s="70">
        <v>174</v>
      </c>
      <c r="H156" s="70">
        <v>82</v>
      </c>
      <c r="I156" s="132">
        <v>27.08415906989034</v>
      </c>
      <c r="J156" s="76">
        <v>60</v>
      </c>
      <c r="K156" s="76" t="s">
        <v>364</v>
      </c>
      <c r="L156" s="70">
        <v>5322</v>
      </c>
      <c r="M156" s="76">
        <v>100</v>
      </c>
      <c r="N156" s="76" t="s">
        <v>332</v>
      </c>
      <c r="O156" s="77">
        <v>7.9</v>
      </c>
      <c r="P156" s="76">
        <v>76</v>
      </c>
      <c r="Q156" s="76" t="s">
        <v>331</v>
      </c>
      <c r="R156" s="70">
        <v>9.6999999999999993</v>
      </c>
      <c r="S156" s="76">
        <v>72</v>
      </c>
      <c r="T156" s="76" t="s">
        <v>331</v>
      </c>
      <c r="U156" s="78">
        <v>230</v>
      </c>
      <c r="V156" s="76">
        <v>76</v>
      </c>
      <c r="W156" s="76" t="s">
        <v>331</v>
      </c>
      <c r="X156" s="70">
        <v>1</v>
      </c>
      <c r="Y156" s="76">
        <v>0</v>
      </c>
      <c r="Z156" s="76" t="s">
        <v>342</v>
      </c>
      <c r="AA156" s="76" t="s">
        <v>647</v>
      </c>
      <c r="AB156" s="100">
        <v>76</v>
      </c>
      <c r="AC156" s="94" t="s">
        <v>331</v>
      </c>
      <c r="AD156" s="95">
        <v>69.2</v>
      </c>
      <c r="AE156" s="94">
        <v>0</v>
      </c>
      <c r="AF156" s="94"/>
      <c r="AG156" s="95">
        <v>69.2</v>
      </c>
      <c r="AH156" s="94" t="s">
        <v>331</v>
      </c>
    </row>
    <row r="157" spans="1:34" s="39" customFormat="1" x14ac:dyDescent="0.15">
      <c r="A157" s="70" t="s">
        <v>565</v>
      </c>
      <c r="B157" s="71"/>
      <c r="C157" s="70">
        <v>1</v>
      </c>
      <c r="D157" s="70" t="s">
        <v>648</v>
      </c>
      <c r="E157" s="91" t="s">
        <v>425</v>
      </c>
      <c r="F157" s="80"/>
      <c r="G157" s="70">
        <v>168</v>
      </c>
      <c r="H157" s="70">
        <v>98</v>
      </c>
      <c r="I157" s="132">
        <v>34.722222222222221</v>
      </c>
      <c r="J157" s="76">
        <v>60</v>
      </c>
      <c r="K157" s="76" t="s">
        <v>364</v>
      </c>
      <c r="L157" s="70">
        <v>4841</v>
      </c>
      <c r="M157" s="76">
        <v>100</v>
      </c>
      <c r="N157" s="76" t="s">
        <v>332</v>
      </c>
      <c r="O157" s="77">
        <v>8.6999999999999993</v>
      </c>
      <c r="P157" s="76">
        <v>68</v>
      </c>
      <c r="Q157" s="76" t="s">
        <v>331</v>
      </c>
      <c r="R157" s="70">
        <v>14.1</v>
      </c>
      <c r="S157" s="76">
        <v>78</v>
      </c>
      <c r="T157" s="76" t="s">
        <v>331</v>
      </c>
      <c r="U157" s="78">
        <v>215</v>
      </c>
      <c r="V157" s="76">
        <v>70</v>
      </c>
      <c r="W157" s="76" t="s">
        <v>331</v>
      </c>
      <c r="X157" s="70">
        <v>0</v>
      </c>
      <c r="Y157" s="76">
        <v>0</v>
      </c>
      <c r="Z157" s="76" t="s">
        <v>342</v>
      </c>
      <c r="AA157" s="76" t="s">
        <v>396</v>
      </c>
      <c r="AB157" s="100">
        <v>40</v>
      </c>
      <c r="AC157" s="94" t="s">
        <v>342</v>
      </c>
      <c r="AD157" s="95">
        <v>60.4</v>
      </c>
      <c r="AE157" s="94">
        <v>0</v>
      </c>
      <c r="AF157" s="94"/>
      <c r="AG157" s="95">
        <v>60.4</v>
      </c>
      <c r="AH157" s="94" t="s">
        <v>331</v>
      </c>
    </row>
    <row r="158" spans="1:34" s="39" customFormat="1" x14ac:dyDescent="0.15">
      <c r="A158" s="70" t="s">
        <v>565</v>
      </c>
      <c r="B158" s="71"/>
      <c r="C158" s="70">
        <v>1</v>
      </c>
      <c r="D158" s="70" t="s">
        <v>649</v>
      </c>
      <c r="E158" s="91" t="s">
        <v>425</v>
      </c>
      <c r="F158" s="80"/>
      <c r="G158" s="70">
        <v>165</v>
      </c>
      <c r="H158" s="70">
        <v>55</v>
      </c>
      <c r="I158" s="132">
        <v>20.202020202020201</v>
      </c>
      <c r="J158" s="76">
        <v>100</v>
      </c>
      <c r="K158" s="76" t="s">
        <v>329</v>
      </c>
      <c r="L158" s="70">
        <v>3725</v>
      </c>
      <c r="M158" s="76">
        <v>78</v>
      </c>
      <c r="N158" s="76" t="s">
        <v>331</v>
      </c>
      <c r="O158" s="77">
        <v>8.6999999999999993</v>
      </c>
      <c r="P158" s="76">
        <v>68</v>
      </c>
      <c r="Q158" s="76" t="s">
        <v>331</v>
      </c>
      <c r="R158" s="70">
        <v>13</v>
      </c>
      <c r="S158" s="76">
        <v>76</v>
      </c>
      <c r="T158" s="76" t="s">
        <v>331</v>
      </c>
      <c r="U158" s="78">
        <v>180</v>
      </c>
      <c r="V158" s="76">
        <v>30</v>
      </c>
      <c r="W158" s="76" t="s">
        <v>342</v>
      </c>
      <c r="X158" s="70">
        <v>6</v>
      </c>
      <c r="Y158" s="76">
        <v>50</v>
      </c>
      <c r="Z158" s="76" t="s">
        <v>342</v>
      </c>
      <c r="AA158" s="76" t="s">
        <v>650</v>
      </c>
      <c r="AB158" s="100">
        <v>30</v>
      </c>
      <c r="AC158" s="94" t="s">
        <v>342</v>
      </c>
      <c r="AD158" s="95">
        <v>61.9</v>
      </c>
      <c r="AE158" s="94">
        <v>0</v>
      </c>
      <c r="AF158" s="94"/>
      <c r="AG158" s="95">
        <v>61.9</v>
      </c>
      <c r="AH158" s="94" t="s">
        <v>331</v>
      </c>
    </row>
    <row r="159" spans="1:34" s="39" customFormat="1" x14ac:dyDescent="0.15">
      <c r="A159" s="70" t="s">
        <v>565</v>
      </c>
      <c r="B159" s="71"/>
      <c r="C159" s="70">
        <v>1</v>
      </c>
      <c r="D159" s="70" t="s">
        <v>651</v>
      </c>
      <c r="E159" s="91" t="s">
        <v>425</v>
      </c>
      <c r="F159" s="80"/>
      <c r="G159" s="70">
        <v>179</v>
      </c>
      <c r="H159" s="70">
        <v>99</v>
      </c>
      <c r="I159" s="132">
        <v>30.897912050185699</v>
      </c>
      <c r="J159" s="76">
        <v>60</v>
      </c>
      <c r="K159" s="76" t="s">
        <v>364</v>
      </c>
      <c r="L159" s="70">
        <v>5219</v>
      </c>
      <c r="M159" s="76">
        <v>100</v>
      </c>
      <c r="N159" s="76" t="s">
        <v>332</v>
      </c>
      <c r="O159" s="77">
        <v>8.4</v>
      </c>
      <c r="P159" s="76">
        <v>70</v>
      </c>
      <c r="Q159" s="76" t="s">
        <v>331</v>
      </c>
      <c r="R159" s="70">
        <v>9.6999999999999993</v>
      </c>
      <c r="S159" s="76">
        <v>72</v>
      </c>
      <c r="T159" s="76" t="s">
        <v>331</v>
      </c>
      <c r="U159" s="78">
        <v>190</v>
      </c>
      <c r="V159" s="76">
        <v>50</v>
      </c>
      <c r="W159" s="76" t="s">
        <v>342</v>
      </c>
      <c r="X159" s="70">
        <v>0</v>
      </c>
      <c r="Y159" s="76">
        <v>0</v>
      </c>
      <c r="Z159" s="76" t="s">
        <v>342</v>
      </c>
      <c r="AA159" s="76" t="s">
        <v>371</v>
      </c>
      <c r="AB159" s="100">
        <v>64</v>
      </c>
      <c r="AC159" s="94" t="s">
        <v>331</v>
      </c>
      <c r="AD159" s="95">
        <v>63</v>
      </c>
      <c r="AE159" s="94">
        <v>0</v>
      </c>
      <c r="AF159" s="94"/>
      <c r="AG159" s="95">
        <v>63</v>
      </c>
      <c r="AH159" s="94" t="s">
        <v>331</v>
      </c>
    </row>
    <row r="160" spans="1:34" s="39" customFormat="1" x14ac:dyDescent="0.15">
      <c r="A160" s="70" t="s">
        <v>565</v>
      </c>
      <c r="B160" s="71"/>
      <c r="C160" s="70">
        <v>1</v>
      </c>
      <c r="D160" s="70" t="s">
        <v>652</v>
      </c>
      <c r="E160" s="91" t="s">
        <v>425</v>
      </c>
      <c r="F160" s="80"/>
      <c r="G160" s="70">
        <v>181</v>
      </c>
      <c r="H160" s="70">
        <v>91</v>
      </c>
      <c r="I160" s="132">
        <v>27.776929886145112</v>
      </c>
      <c r="J160" s="76">
        <v>60</v>
      </c>
      <c r="K160" s="105" t="s">
        <v>364</v>
      </c>
      <c r="L160" s="70">
        <v>5587</v>
      </c>
      <c r="M160" s="76">
        <v>100</v>
      </c>
      <c r="N160" s="76" t="s">
        <v>332</v>
      </c>
      <c r="O160" s="77">
        <v>9.1</v>
      </c>
      <c r="P160" s="76">
        <v>64</v>
      </c>
      <c r="Q160" s="76" t="s">
        <v>331</v>
      </c>
      <c r="R160" s="70">
        <v>3.7</v>
      </c>
      <c r="S160" s="76">
        <v>62</v>
      </c>
      <c r="T160" s="76" t="s">
        <v>331</v>
      </c>
      <c r="U160" s="78">
        <v>200</v>
      </c>
      <c r="V160" s="76">
        <v>62</v>
      </c>
      <c r="W160" s="76" t="s">
        <v>331</v>
      </c>
      <c r="X160" s="70">
        <v>4</v>
      </c>
      <c r="Y160" s="76">
        <v>30</v>
      </c>
      <c r="Z160" s="76" t="s">
        <v>342</v>
      </c>
      <c r="AA160" s="76" t="s">
        <v>653</v>
      </c>
      <c r="AB160" s="100">
        <v>40</v>
      </c>
      <c r="AC160" s="94" t="s">
        <v>342</v>
      </c>
      <c r="AD160" s="95">
        <v>60.2</v>
      </c>
      <c r="AE160" s="94">
        <v>0</v>
      </c>
      <c r="AF160" s="94"/>
      <c r="AG160" s="95">
        <v>60.2</v>
      </c>
      <c r="AH160" s="94" t="s">
        <v>331</v>
      </c>
    </row>
    <row r="161" spans="1:34" s="39" customFormat="1" x14ac:dyDescent="0.15">
      <c r="A161" s="70" t="s">
        <v>565</v>
      </c>
      <c r="B161" s="71"/>
      <c r="C161" s="70">
        <v>1</v>
      </c>
      <c r="D161" s="70" t="s">
        <v>654</v>
      </c>
      <c r="E161" s="91" t="s">
        <v>425</v>
      </c>
      <c r="F161" s="80"/>
      <c r="G161" s="70">
        <v>177</v>
      </c>
      <c r="H161" s="70">
        <v>59</v>
      </c>
      <c r="I161" s="132">
        <v>18.832391713747647</v>
      </c>
      <c r="J161" s="76">
        <v>100</v>
      </c>
      <c r="K161" s="76" t="s">
        <v>329</v>
      </c>
      <c r="L161" s="70">
        <v>3992</v>
      </c>
      <c r="M161" s="76">
        <v>80</v>
      </c>
      <c r="N161" s="76" t="s">
        <v>330</v>
      </c>
      <c r="O161" s="77">
        <v>9.1999999999999993</v>
      </c>
      <c r="P161" s="76">
        <v>62</v>
      </c>
      <c r="Q161" s="76" t="s">
        <v>331</v>
      </c>
      <c r="R161" s="76">
        <v>14.3</v>
      </c>
      <c r="S161" s="76">
        <v>78</v>
      </c>
      <c r="T161" s="76" t="s">
        <v>331</v>
      </c>
      <c r="U161" s="78">
        <v>200</v>
      </c>
      <c r="V161" s="76">
        <v>62</v>
      </c>
      <c r="W161" s="76" t="s">
        <v>331</v>
      </c>
      <c r="X161" s="70">
        <v>2</v>
      </c>
      <c r="Y161" s="76">
        <v>10</v>
      </c>
      <c r="Z161" s="76" t="s">
        <v>342</v>
      </c>
      <c r="AA161" s="76" t="s">
        <v>655</v>
      </c>
      <c r="AB161" s="100">
        <v>30</v>
      </c>
      <c r="AC161" s="94" t="s">
        <v>342</v>
      </c>
      <c r="AD161" s="95">
        <v>60.4</v>
      </c>
      <c r="AE161" s="94">
        <v>0</v>
      </c>
      <c r="AF161" s="94"/>
      <c r="AG161" s="95">
        <v>60.4</v>
      </c>
      <c r="AH161" s="94" t="s">
        <v>331</v>
      </c>
    </row>
    <row r="162" spans="1:34" s="39" customFormat="1" x14ac:dyDescent="0.15">
      <c r="A162" s="70" t="s">
        <v>565</v>
      </c>
      <c r="B162" s="71"/>
      <c r="C162" s="70">
        <v>1</v>
      </c>
      <c r="D162" s="116" t="s">
        <v>656</v>
      </c>
      <c r="E162" s="117" t="s">
        <v>425</v>
      </c>
      <c r="F162" s="80"/>
      <c r="G162" s="70">
        <v>177</v>
      </c>
      <c r="H162" s="70">
        <v>72</v>
      </c>
      <c r="I162" s="132">
        <v>22.98190175237001</v>
      </c>
      <c r="J162" s="76">
        <v>100</v>
      </c>
      <c r="K162" s="76" t="s">
        <v>329</v>
      </c>
      <c r="L162" s="70">
        <v>4830</v>
      </c>
      <c r="M162" s="76">
        <v>100</v>
      </c>
      <c r="N162" s="76" t="s">
        <v>332</v>
      </c>
      <c r="O162" s="77">
        <v>7.3</v>
      </c>
      <c r="P162" s="76">
        <v>90</v>
      </c>
      <c r="Q162" s="76" t="s">
        <v>332</v>
      </c>
      <c r="R162" s="76">
        <v>5.3</v>
      </c>
      <c r="S162" s="76">
        <v>66</v>
      </c>
      <c r="T162" s="76" t="s">
        <v>331</v>
      </c>
      <c r="U162" s="78">
        <v>180</v>
      </c>
      <c r="V162" s="76">
        <v>30</v>
      </c>
      <c r="W162" s="76" t="s">
        <v>342</v>
      </c>
      <c r="X162" s="70">
        <v>1</v>
      </c>
      <c r="Y162" s="76">
        <v>0</v>
      </c>
      <c r="Z162" s="76" t="s">
        <v>342</v>
      </c>
      <c r="AA162" s="76" t="s">
        <v>501</v>
      </c>
      <c r="AB162" s="100">
        <v>76</v>
      </c>
      <c r="AC162" s="94" t="s">
        <v>331</v>
      </c>
      <c r="AD162" s="95">
        <v>72.8</v>
      </c>
      <c r="AE162" s="94">
        <v>0</v>
      </c>
      <c r="AF162" s="94"/>
      <c r="AG162" s="95">
        <v>72.8</v>
      </c>
      <c r="AH162" s="94" t="s">
        <v>331</v>
      </c>
    </row>
    <row r="163" spans="1:34" s="39" customFormat="1" x14ac:dyDescent="0.15">
      <c r="A163" s="70" t="s">
        <v>565</v>
      </c>
      <c r="B163" s="71"/>
      <c r="C163" s="70">
        <v>1</v>
      </c>
      <c r="D163" s="116" t="s">
        <v>657</v>
      </c>
      <c r="E163" s="117" t="s">
        <v>425</v>
      </c>
      <c r="F163" s="80"/>
      <c r="G163" s="70">
        <v>168</v>
      </c>
      <c r="H163" s="70">
        <v>81</v>
      </c>
      <c r="I163" s="132">
        <v>28.698979591836736</v>
      </c>
      <c r="J163" s="76">
        <v>60</v>
      </c>
      <c r="K163" s="76" t="s">
        <v>364</v>
      </c>
      <c r="L163" s="70">
        <v>4003</v>
      </c>
      <c r="M163" s="76">
        <v>80</v>
      </c>
      <c r="N163" s="76" t="s">
        <v>330</v>
      </c>
      <c r="O163" s="77">
        <v>7.5</v>
      </c>
      <c r="P163" s="76">
        <v>80</v>
      </c>
      <c r="Q163" s="76" t="s">
        <v>330</v>
      </c>
      <c r="R163" s="76">
        <v>16</v>
      </c>
      <c r="S163" s="76">
        <v>80</v>
      </c>
      <c r="T163" s="76" t="s">
        <v>330</v>
      </c>
      <c r="U163" s="78">
        <v>228</v>
      </c>
      <c r="V163" s="76">
        <v>76</v>
      </c>
      <c r="W163" s="76" t="s">
        <v>331</v>
      </c>
      <c r="X163" s="70">
        <v>0</v>
      </c>
      <c r="Y163" s="76">
        <v>0</v>
      </c>
      <c r="Z163" s="76" t="s">
        <v>342</v>
      </c>
      <c r="AA163" s="76" t="s">
        <v>435</v>
      </c>
      <c r="AB163" s="100">
        <v>50</v>
      </c>
      <c r="AC163" s="94" t="s">
        <v>342</v>
      </c>
      <c r="AD163" s="95">
        <v>62.6</v>
      </c>
      <c r="AE163" s="94">
        <v>0</v>
      </c>
      <c r="AF163" s="94"/>
      <c r="AG163" s="95">
        <v>62.6</v>
      </c>
      <c r="AH163" s="94" t="s">
        <v>331</v>
      </c>
    </row>
    <row r="164" spans="1:34" s="39" customFormat="1" x14ac:dyDescent="0.15">
      <c r="A164" s="70" t="s">
        <v>658</v>
      </c>
      <c r="B164" s="71"/>
      <c r="C164" s="70">
        <v>1</v>
      </c>
      <c r="D164" s="70" t="s">
        <v>659</v>
      </c>
      <c r="E164" s="91" t="s">
        <v>337</v>
      </c>
      <c r="F164" s="80"/>
      <c r="G164" s="70">
        <v>160</v>
      </c>
      <c r="H164" s="70">
        <v>53</v>
      </c>
      <c r="I164" s="132">
        <v>20.703125</v>
      </c>
      <c r="J164" s="76">
        <v>100</v>
      </c>
      <c r="K164" s="76" t="s">
        <v>329</v>
      </c>
      <c r="L164" s="70">
        <v>2823</v>
      </c>
      <c r="M164" s="76">
        <v>80</v>
      </c>
      <c r="N164" s="76" t="s">
        <v>330</v>
      </c>
      <c r="O164" s="77">
        <v>8.9</v>
      </c>
      <c r="P164" s="76">
        <v>76</v>
      </c>
      <c r="Q164" s="76" t="s">
        <v>331</v>
      </c>
      <c r="R164" s="76">
        <v>5.9</v>
      </c>
      <c r="S164" s="76">
        <v>62</v>
      </c>
      <c r="T164" s="76" t="s">
        <v>331</v>
      </c>
      <c r="U164" s="78">
        <v>160</v>
      </c>
      <c r="V164" s="76">
        <v>68</v>
      </c>
      <c r="W164" s="76" t="s">
        <v>331</v>
      </c>
      <c r="X164" s="70">
        <v>30</v>
      </c>
      <c r="Y164" s="76">
        <v>66</v>
      </c>
      <c r="Z164" s="76" t="s">
        <v>331</v>
      </c>
      <c r="AA164" s="70" t="s">
        <v>374</v>
      </c>
      <c r="AB164" s="100">
        <v>80</v>
      </c>
      <c r="AC164" s="94" t="s">
        <v>330</v>
      </c>
      <c r="AD164" s="95">
        <v>77.8</v>
      </c>
      <c r="AE164" s="94">
        <v>0</v>
      </c>
      <c r="AF164" s="94"/>
      <c r="AG164" s="95">
        <v>77.8</v>
      </c>
      <c r="AH164" s="94" t="s">
        <v>331</v>
      </c>
    </row>
    <row r="165" spans="1:34" s="39" customFormat="1" x14ac:dyDescent="0.2">
      <c r="A165" s="70" t="s">
        <v>658</v>
      </c>
      <c r="B165" s="71"/>
      <c r="C165" s="70">
        <v>1</v>
      </c>
      <c r="D165" s="70" t="s">
        <v>660</v>
      </c>
      <c r="E165" s="91" t="s">
        <v>337</v>
      </c>
      <c r="F165" s="80"/>
      <c r="G165" s="70">
        <v>167</v>
      </c>
      <c r="H165" s="70">
        <v>85</v>
      </c>
      <c r="I165" s="132">
        <v>30.477966223242138</v>
      </c>
      <c r="J165" s="76">
        <v>60</v>
      </c>
      <c r="K165" s="76" t="s">
        <v>364</v>
      </c>
      <c r="L165" s="70">
        <v>3189</v>
      </c>
      <c r="M165" s="76">
        <v>100</v>
      </c>
      <c r="N165" s="76" t="s">
        <v>332</v>
      </c>
      <c r="O165" s="77">
        <v>10.199999999999999</v>
      </c>
      <c r="P165" s="76">
        <v>64</v>
      </c>
      <c r="Q165" s="76" t="s">
        <v>331</v>
      </c>
      <c r="R165" s="76">
        <v>2.9</v>
      </c>
      <c r="S165" s="76">
        <v>40</v>
      </c>
      <c r="T165" s="76" t="s">
        <v>342</v>
      </c>
      <c r="U165" s="78">
        <v>160</v>
      </c>
      <c r="V165" s="76">
        <v>68</v>
      </c>
      <c r="W165" s="76" t="s">
        <v>331</v>
      </c>
      <c r="X165" s="70">
        <v>31</v>
      </c>
      <c r="Y165" s="69">
        <v>68</v>
      </c>
      <c r="Z165" s="76" t="s">
        <v>331</v>
      </c>
      <c r="AA165" s="70" t="s">
        <v>662</v>
      </c>
      <c r="AB165" s="67">
        <v>68</v>
      </c>
      <c r="AC165" s="94" t="s">
        <v>331</v>
      </c>
      <c r="AD165" s="95">
        <v>68</v>
      </c>
      <c r="AE165" s="94">
        <v>0</v>
      </c>
      <c r="AF165" s="94"/>
      <c r="AG165" s="95">
        <v>68</v>
      </c>
      <c r="AH165" s="94" t="s">
        <v>331</v>
      </c>
    </row>
    <row r="166" spans="1:34" s="39" customFormat="1" x14ac:dyDescent="0.15">
      <c r="A166" s="70" t="s">
        <v>658</v>
      </c>
      <c r="B166" s="71"/>
      <c r="C166" s="70">
        <v>1</v>
      </c>
      <c r="D166" s="70" t="s">
        <v>663</v>
      </c>
      <c r="E166" s="91" t="s">
        <v>337</v>
      </c>
      <c r="F166" s="80"/>
      <c r="G166" s="70">
        <v>172</v>
      </c>
      <c r="H166" s="70">
        <v>60</v>
      </c>
      <c r="I166" s="132">
        <v>20.281233098972418</v>
      </c>
      <c r="J166" s="76">
        <v>100</v>
      </c>
      <c r="K166" s="76" t="s">
        <v>329</v>
      </c>
      <c r="L166" s="70">
        <v>3139</v>
      </c>
      <c r="M166" s="76">
        <v>95</v>
      </c>
      <c r="N166" s="76" t="s">
        <v>332</v>
      </c>
      <c r="O166" s="77">
        <v>10.199999999999999</v>
      </c>
      <c r="P166" s="76">
        <v>64</v>
      </c>
      <c r="Q166" s="76" t="s">
        <v>331</v>
      </c>
      <c r="R166" s="76">
        <v>18.3</v>
      </c>
      <c r="S166" s="76">
        <v>80</v>
      </c>
      <c r="T166" s="76" t="s">
        <v>330</v>
      </c>
      <c r="U166" s="78">
        <v>160</v>
      </c>
      <c r="V166" s="76">
        <v>68</v>
      </c>
      <c r="W166" s="76" t="s">
        <v>331</v>
      </c>
      <c r="X166" s="70">
        <v>35</v>
      </c>
      <c r="Y166" s="76">
        <v>72</v>
      </c>
      <c r="Z166" s="76" t="s">
        <v>331</v>
      </c>
      <c r="AA166" s="70" t="s">
        <v>665</v>
      </c>
      <c r="AB166" s="100">
        <v>20</v>
      </c>
      <c r="AC166" s="94" t="s">
        <v>342</v>
      </c>
      <c r="AD166" s="95">
        <v>68.05</v>
      </c>
      <c r="AE166" s="94">
        <v>0</v>
      </c>
      <c r="AF166" s="94"/>
      <c r="AG166" s="95">
        <v>68.05</v>
      </c>
      <c r="AH166" s="94" t="s">
        <v>331</v>
      </c>
    </row>
    <row r="167" spans="1:34" s="39" customFormat="1" x14ac:dyDescent="0.2">
      <c r="A167" s="70" t="s">
        <v>658</v>
      </c>
      <c r="B167" s="71"/>
      <c r="C167" s="70">
        <v>1</v>
      </c>
      <c r="D167" s="70" t="s">
        <v>666</v>
      </c>
      <c r="E167" s="91" t="s">
        <v>337</v>
      </c>
      <c r="F167" s="80"/>
      <c r="G167" s="70">
        <v>163</v>
      </c>
      <c r="H167" s="70">
        <v>56</v>
      </c>
      <c r="I167" s="132">
        <v>21.077195227520797</v>
      </c>
      <c r="J167" s="76">
        <v>100</v>
      </c>
      <c r="K167" s="76" t="s">
        <v>329</v>
      </c>
      <c r="L167" s="70">
        <v>3823</v>
      </c>
      <c r="M167" s="76">
        <v>100</v>
      </c>
      <c r="N167" s="76" t="s">
        <v>332</v>
      </c>
      <c r="O167" s="77">
        <v>9.3000000000000007</v>
      </c>
      <c r="P167" s="76">
        <v>72</v>
      </c>
      <c r="Q167" s="76" t="s">
        <v>331</v>
      </c>
      <c r="R167" s="76">
        <v>7.1</v>
      </c>
      <c r="S167" s="76">
        <v>64</v>
      </c>
      <c r="T167" s="76" t="s">
        <v>331</v>
      </c>
      <c r="U167" s="78">
        <v>150</v>
      </c>
      <c r="V167" s="76">
        <v>60</v>
      </c>
      <c r="W167" s="76" t="s">
        <v>331</v>
      </c>
      <c r="X167" s="70">
        <v>40</v>
      </c>
      <c r="Y167" s="69">
        <v>76</v>
      </c>
      <c r="Z167" s="76" t="s">
        <v>331</v>
      </c>
      <c r="AA167" s="70" t="s">
        <v>613</v>
      </c>
      <c r="AB167" s="67">
        <v>76</v>
      </c>
      <c r="AC167" s="94" t="s">
        <v>331</v>
      </c>
      <c r="AD167" s="95">
        <v>79.600000000000009</v>
      </c>
      <c r="AE167" s="94">
        <v>0</v>
      </c>
      <c r="AF167" s="94"/>
      <c r="AG167" s="95">
        <v>79.599999999999994</v>
      </c>
      <c r="AH167" s="94" t="s">
        <v>331</v>
      </c>
    </row>
    <row r="168" spans="1:34" s="39" customFormat="1" x14ac:dyDescent="0.2">
      <c r="A168" s="70" t="s">
        <v>658</v>
      </c>
      <c r="B168" s="71"/>
      <c r="C168" s="70">
        <v>1</v>
      </c>
      <c r="D168" s="70" t="s">
        <v>667</v>
      </c>
      <c r="E168" s="91" t="s">
        <v>337</v>
      </c>
      <c r="F168" s="80"/>
      <c r="G168" s="70">
        <v>167</v>
      </c>
      <c r="H168" s="70">
        <v>53</v>
      </c>
      <c r="I168" s="132">
        <v>19.003908350962746</v>
      </c>
      <c r="J168" s="76">
        <v>100</v>
      </c>
      <c r="K168" s="76" t="s">
        <v>329</v>
      </c>
      <c r="L168" s="70">
        <v>3249</v>
      </c>
      <c r="M168" s="76">
        <v>100</v>
      </c>
      <c r="N168" s="76" t="s">
        <v>332</v>
      </c>
      <c r="O168" s="77">
        <v>10.199999999999999</v>
      </c>
      <c r="P168" s="76">
        <v>64</v>
      </c>
      <c r="Q168" s="76" t="s">
        <v>331</v>
      </c>
      <c r="R168" s="76">
        <v>15.5</v>
      </c>
      <c r="S168" s="76">
        <v>76</v>
      </c>
      <c r="T168" s="76" t="s">
        <v>331</v>
      </c>
      <c r="U168" s="78">
        <v>140</v>
      </c>
      <c r="V168" s="76">
        <v>40</v>
      </c>
      <c r="W168" s="76" t="s">
        <v>342</v>
      </c>
      <c r="X168" s="70">
        <v>32</v>
      </c>
      <c r="Y168" s="69">
        <v>68</v>
      </c>
      <c r="Z168" s="76" t="s">
        <v>331</v>
      </c>
      <c r="AA168" s="70" t="s">
        <v>662</v>
      </c>
      <c r="AB168" s="67">
        <v>68</v>
      </c>
      <c r="AC168" s="94" t="s">
        <v>331</v>
      </c>
      <c r="AD168" s="95">
        <v>74.8</v>
      </c>
      <c r="AE168" s="94">
        <v>0</v>
      </c>
      <c r="AF168" s="94"/>
      <c r="AG168" s="95">
        <v>74.8</v>
      </c>
      <c r="AH168" s="94" t="s">
        <v>331</v>
      </c>
    </row>
    <row r="169" spans="1:34" s="170" customFormat="1" x14ac:dyDescent="0.2">
      <c r="A169" s="158" t="s">
        <v>658</v>
      </c>
      <c r="B169" s="159"/>
      <c r="C169" s="158">
        <v>1</v>
      </c>
      <c r="D169" s="158" t="s">
        <v>668</v>
      </c>
      <c r="E169" s="161" t="s">
        <v>337</v>
      </c>
      <c r="F169" s="204"/>
      <c r="G169" s="158">
        <v>160</v>
      </c>
      <c r="H169" s="158">
        <v>48</v>
      </c>
      <c r="I169" s="163">
        <v>18.75</v>
      </c>
      <c r="J169" s="164">
        <v>100</v>
      </c>
      <c r="K169" s="164" t="s">
        <v>329</v>
      </c>
      <c r="L169" s="158">
        <v>2498</v>
      </c>
      <c r="M169" s="164">
        <v>74</v>
      </c>
      <c r="N169" s="164" t="s">
        <v>331</v>
      </c>
      <c r="O169" s="165"/>
      <c r="P169" s="164"/>
      <c r="Q169" s="164"/>
      <c r="R169" s="164">
        <v>-0.8</v>
      </c>
      <c r="S169" s="164">
        <v>0</v>
      </c>
      <c r="T169" s="164" t="s">
        <v>342</v>
      </c>
      <c r="U169" s="166"/>
      <c r="V169" s="164"/>
      <c r="W169" s="164"/>
      <c r="X169" s="158">
        <v>31</v>
      </c>
      <c r="Y169" s="158">
        <v>68</v>
      </c>
      <c r="Z169" s="164" t="s">
        <v>331</v>
      </c>
      <c r="AA169" s="158"/>
      <c r="AB169" s="167"/>
      <c r="AC169" s="168"/>
      <c r="AD169" s="169">
        <v>32.9</v>
      </c>
      <c r="AE169" s="168">
        <v>0</v>
      </c>
      <c r="AF169" s="168"/>
      <c r="AG169" s="169">
        <v>32.9</v>
      </c>
      <c r="AH169" s="168" t="s">
        <v>342</v>
      </c>
    </row>
    <row r="170" spans="1:34" s="39" customFormat="1" x14ac:dyDescent="0.2">
      <c r="A170" s="70" t="s">
        <v>658</v>
      </c>
      <c r="B170" s="71"/>
      <c r="C170" s="70">
        <v>1</v>
      </c>
      <c r="D170" s="70" t="s">
        <v>669</v>
      </c>
      <c r="E170" s="91" t="s">
        <v>337</v>
      </c>
      <c r="F170" s="80"/>
      <c r="G170" s="70">
        <v>158</v>
      </c>
      <c r="H170" s="70">
        <v>60</v>
      </c>
      <c r="I170" s="132">
        <v>24.034609838166961</v>
      </c>
      <c r="J170" s="76">
        <v>80</v>
      </c>
      <c r="K170" s="76" t="s">
        <v>341</v>
      </c>
      <c r="L170" s="70">
        <v>2881</v>
      </c>
      <c r="M170" s="76">
        <v>80</v>
      </c>
      <c r="N170" s="76" t="s">
        <v>330</v>
      </c>
      <c r="O170" s="77">
        <v>10.4</v>
      </c>
      <c r="P170" s="76">
        <v>62</v>
      </c>
      <c r="Q170" s="76" t="s">
        <v>331</v>
      </c>
      <c r="R170" s="76">
        <v>15.5</v>
      </c>
      <c r="S170" s="76">
        <v>76</v>
      </c>
      <c r="T170" s="76" t="s">
        <v>331</v>
      </c>
      <c r="U170" s="78">
        <v>150</v>
      </c>
      <c r="V170" s="76">
        <v>60</v>
      </c>
      <c r="W170" s="76" t="s">
        <v>331</v>
      </c>
      <c r="X170" s="70">
        <v>33</v>
      </c>
      <c r="Y170" s="70">
        <v>70</v>
      </c>
      <c r="Z170" s="76" t="s">
        <v>331</v>
      </c>
      <c r="AA170" s="70" t="s">
        <v>371</v>
      </c>
      <c r="AB170" s="67">
        <v>62</v>
      </c>
      <c r="AC170" s="94" t="s">
        <v>331</v>
      </c>
      <c r="AD170" s="95">
        <v>69.400000000000006</v>
      </c>
      <c r="AE170" s="94">
        <v>0</v>
      </c>
      <c r="AF170" s="94"/>
      <c r="AG170" s="95">
        <v>69.400000000000006</v>
      </c>
      <c r="AH170" s="94" t="s">
        <v>331</v>
      </c>
    </row>
    <row r="171" spans="1:34" s="39" customFormat="1" x14ac:dyDescent="0.2">
      <c r="A171" s="70" t="s">
        <v>658</v>
      </c>
      <c r="B171" s="71"/>
      <c r="C171" s="70">
        <v>1</v>
      </c>
      <c r="D171" s="70" t="s">
        <v>670</v>
      </c>
      <c r="E171" s="91" t="s">
        <v>337</v>
      </c>
      <c r="F171" s="80"/>
      <c r="G171" s="70">
        <v>155</v>
      </c>
      <c r="H171" s="70">
        <v>50</v>
      </c>
      <c r="I171" s="132">
        <v>20.811654526534859</v>
      </c>
      <c r="J171" s="76">
        <v>100</v>
      </c>
      <c r="K171" s="76" t="s">
        <v>329</v>
      </c>
      <c r="L171" s="70">
        <v>3474</v>
      </c>
      <c r="M171" s="76">
        <v>100</v>
      </c>
      <c r="N171" s="76" t="s">
        <v>332</v>
      </c>
      <c r="O171" s="77">
        <v>10.199999999999999</v>
      </c>
      <c r="P171" s="76">
        <v>64</v>
      </c>
      <c r="Q171" s="76" t="s">
        <v>331</v>
      </c>
      <c r="R171" s="76">
        <v>17.7</v>
      </c>
      <c r="S171" s="76">
        <v>80</v>
      </c>
      <c r="T171" s="76" t="s">
        <v>330</v>
      </c>
      <c r="U171" s="78">
        <v>170</v>
      </c>
      <c r="V171" s="76">
        <v>74</v>
      </c>
      <c r="W171" s="76" t="s">
        <v>331</v>
      </c>
      <c r="X171" s="70">
        <v>30</v>
      </c>
      <c r="Y171" s="69">
        <v>66</v>
      </c>
      <c r="Z171" s="76" t="s">
        <v>331</v>
      </c>
      <c r="AA171" s="70" t="s">
        <v>641</v>
      </c>
      <c r="AB171" s="67">
        <v>70</v>
      </c>
      <c r="AC171" s="94" t="s">
        <v>331</v>
      </c>
      <c r="AD171" s="95">
        <v>78.8</v>
      </c>
      <c r="AE171" s="94">
        <v>0</v>
      </c>
      <c r="AF171" s="94"/>
      <c r="AG171" s="95">
        <v>78.8</v>
      </c>
      <c r="AH171" s="94" t="s">
        <v>331</v>
      </c>
    </row>
    <row r="172" spans="1:34" s="39" customFormat="1" x14ac:dyDescent="0.2">
      <c r="A172" s="70" t="s">
        <v>658</v>
      </c>
      <c r="B172" s="71"/>
      <c r="C172" s="70">
        <v>1</v>
      </c>
      <c r="D172" s="70" t="s">
        <v>671</v>
      </c>
      <c r="E172" s="91" t="s">
        <v>337</v>
      </c>
      <c r="F172" s="80"/>
      <c r="G172" s="70">
        <v>167</v>
      </c>
      <c r="H172" s="70">
        <v>64</v>
      </c>
      <c r="I172" s="132">
        <v>22.948115744558788</v>
      </c>
      <c r="J172" s="76">
        <v>80</v>
      </c>
      <c r="K172" s="76" t="s">
        <v>341</v>
      </c>
      <c r="L172" s="70">
        <v>3901</v>
      </c>
      <c r="M172" s="76">
        <v>100</v>
      </c>
      <c r="N172" s="76" t="s">
        <v>332</v>
      </c>
      <c r="O172" s="77">
        <v>11.1</v>
      </c>
      <c r="P172" s="76">
        <v>30</v>
      </c>
      <c r="Q172" s="76" t="s">
        <v>342</v>
      </c>
      <c r="R172" s="76">
        <v>14.9</v>
      </c>
      <c r="S172" s="76">
        <v>76</v>
      </c>
      <c r="T172" s="76" t="s">
        <v>331</v>
      </c>
      <c r="U172" s="78">
        <v>140</v>
      </c>
      <c r="V172" s="76">
        <v>40</v>
      </c>
      <c r="W172" s="76" t="s">
        <v>342</v>
      </c>
      <c r="X172" s="70">
        <v>35</v>
      </c>
      <c r="Y172" s="76">
        <v>72</v>
      </c>
      <c r="Z172" s="76" t="s">
        <v>331</v>
      </c>
      <c r="AA172" s="70" t="s">
        <v>662</v>
      </c>
      <c r="AB172" s="67">
        <v>68</v>
      </c>
      <c r="AC172" s="94" t="s">
        <v>331</v>
      </c>
      <c r="AD172" s="95">
        <v>65.400000000000006</v>
      </c>
      <c r="AE172" s="94">
        <v>0</v>
      </c>
      <c r="AF172" s="94"/>
      <c r="AG172" s="95">
        <v>65.400000000000006</v>
      </c>
      <c r="AH172" s="94" t="s">
        <v>331</v>
      </c>
    </row>
    <row r="173" spans="1:34" s="39" customFormat="1" x14ac:dyDescent="0.2">
      <c r="A173" s="70" t="s">
        <v>658</v>
      </c>
      <c r="B173" s="71"/>
      <c r="C173" s="70">
        <v>1</v>
      </c>
      <c r="D173" s="70" t="s">
        <v>672</v>
      </c>
      <c r="E173" s="91" t="s">
        <v>337</v>
      </c>
      <c r="F173" s="80"/>
      <c r="G173" s="70">
        <v>163</v>
      </c>
      <c r="H173" s="70">
        <v>62</v>
      </c>
      <c r="I173" s="132">
        <v>23.335466144755166</v>
      </c>
      <c r="J173" s="76">
        <v>80</v>
      </c>
      <c r="K173" s="76" t="s">
        <v>341</v>
      </c>
      <c r="L173" s="70">
        <v>4001</v>
      </c>
      <c r="M173" s="76">
        <v>100</v>
      </c>
      <c r="N173" s="76" t="s">
        <v>332</v>
      </c>
      <c r="O173" s="77">
        <v>10.5</v>
      </c>
      <c r="P173" s="76">
        <v>60</v>
      </c>
      <c r="Q173" s="76" t="s">
        <v>331</v>
      </c>
      <c r="R173" s="76">
        <v>24.2</v>
      </c>
      <c r="S173" s="76">
        <v>100</v>
      </c>
      <c r="T173" s="76" t="s">
        <v>332</v>
      </c>
      <c r="U173" s="78">
        <v>140</v>
      </c>
      <c r="V173" s="76">
        <v>40</v>
      </c>
      <c r="W173" s="76" t="s">
        <v>342</v>
      </c>
      <c r="X173" s="70">
        <v>32</v>
      </c>
      <c r="Y173" s="76">
        <v>68</v>
      </c>
      <c r="Z173" s="76" t="s">
        <v>331</v>
      </c>
      <c r="AA173" s="76" t="s">
        <v>347</v>
      </c>
      <c r="AB173" s="67">
        <v>50</v>
      </c>
      <c r="AC173" s="94" t="s">
        <v>342</v>
      </c>
      <c r="AD173" s="95">
        <v>69.8</v>
      </c>
      <c r="AE173" s="94">
        <v>0</v>
      </c>
      <c r="AF173" s="94"/>
      <c r="AG173" s="95">
        <v>69.8</v>
      </c>
      <c r="AH173" s="94" t="s">
        <v>331</v>
      </c>
    </row>
    <row r="174" spans="1:34" s="39" customFormat="1" x14ac:dyDescent="0.2">
      <c r="A174" s="70" t="s">
        <v>658</v>
      </c>
      <c r="B174" s="71"/>
      <c r="C174" s="70">
        <v>1</v>
      </c>
      <c r="D174" s="70" t="s">
        <v>673</v>
      </c>
      <c r="E174" s="91" t="s">
        <v>337</v>
      </c>
      <c r="F174" s="80"/>
      <c r="G174" s="70">
        <v>163</v>
      </c>
      <c r="H174" s="70">
        <v>50</v>
      </c>
      <c r="I174" s="132">
        <v>18.818924310286427</v>
      </c>
      <c r="J174" s="76">
        <v>100</v>
      </c>
      <c r="K174" s="76" t="s">
        <v>329</v>
      </c>
      <c r="L174" s="70">
        <v>2915</v>
      </c>
      <c r="M174" s="76">
        <v>85</v>
      </c>
      <c r="N174" s="76" t="s">
        <v>330</v>
      </c>
      <c r="O174" s="77">
        <v>10.199999999999999</v>
      </c>
      <c r="P174" s="76">
        <v>64</v>
      </c>
      <c r="Q174" s="76" t="s">
        <v>331</v>
      </c>
      <c r="R174" s="76">
        <v>10.9</v>
      </c>
      <c r="S174" s="76">
        <v>70</v>
      </c>
      <c r="T174" s="76" t="s">
        <v>331</v>
      </c>
      <c r="U174" s="78">
        <v>140</v>
      </c>
      <c r="V174" s="76">
        <v>40</v>
      </c>
      <c r="W174" s="76" t="s">
        <v>342</v>
      </c>
      <c r="X174" s="70">
        <v>31</v>
      </c>
      <c r="Y174" s="70">
        <v>68</v>
      </c>
      <c r="Z174" s="76" t="s">
        <v>331</v>
      </c>
      <c r="AA174" s="70" t="s">
        <v>520</v>
      </c>
      <c r="AB174" s="67">
        <v>70</v>
      </c>
      <c r="AC174" s="94" t="s">
        <v>331</v>
      </c>
      <c r="AD174" s="95">
        <v>72.350000000000009</v>
      </c>
      <c r="AE174" s="94">
        <v>0</v>
      </c>
      <c r="AF174" s="94"/>
      <c r="AG174" s="95">
        <v>72.349999999999994</v>
      </c>
      <c r="AH174" s="94" t="s">
        <v>331</v>
      </c>
    </row>
    <row r="175" spans="1:34" s="39" customFormat="1" x14ac:dyDescent="0.2">
      <c r="A175" s="70" t="s">
        <v>658</v>
      </c>
      <c r="B175" s="71"/>
      <c r="C175" s="70">
        <v>1</v>
      </c>
      <c r="D175" s="70" t="s">
        <v>674</v>
      </c>
      <c r="E175" s="91" t="s">
        <v>337</v>
      </c>
      <c r="F175" s="80"/>
      <c r="G175" s="70">
        <v>172</v>
      </c>
      <c r="H175" s="70">
        <v>79</v>
      </c>
      <c r="I175" s="132">
        <v>26.703623580313682</v>
      </c>
      <c r="J175" s="76">
        <v>60</v>
      </c>
      <c r="K175" s="76" t="s">
        <v>364</v>
      </c>
      <c r="L175" s="70">
        <v>4040</v>
      </c>
      <c r="M175" s="76">
        <v>100</v>
      </c>
      <c r="N175" s="76" t="s">
        <v>332</v>
      </c>
      <c r="O175" s="77">
        <v>10.4</v>
      </c>
      <c r="P175" s="76">
        <v>62</v>
      </c>
      <c r="Q175" s="76" t="s">
        <v>331</v>
      </c>
      <c r="R175" s="76">
        <v>20.7</v>
      </c>
      <c r="S175" s="76">
        <v>85</v>
      </c>
      <c r="T175" s="76" t="s">
        <v>330</v>
      </c>
      <c r="U175" s="78">
        <v>160</v>
      </c>
      <c r="V175" s="76">
        <v>68</v>
      </c>
      <c r="W175" s="76" t="s">
        <v>331</v>
      </c>
      <c r="X175" s="70">
        <v>29</v>
      </c>
      <c r="Y175" s="76">
        <v>66</v>
      </c>
      <c r="Z175" s="76" t="s">
        <v>331</v>
      </c>
      <c r="AA175" s="70" t="s">
        <v>405</v>
      </c>
      <c r="AB175" s="67">
        <v>20</v>
      </c>
      <c r="AC175" s="94" t="s">
        <v>342</v>
      </c>
      <c r="AD175" s="95">
        <v>62.300000000000004</v>
      </c>
      <c r="AE175" s="94">
        <v>0</v>
      </c>
      <c r="AF175" s="94"/>
      <c r="AG175" s="95">
        <v>62.3</v>
      </c>
      <c r="AH175" s="94" t="s">
        <v>331</v>
      </c>
    </row>
    <row r="176" spans="1:34" s="39" customFormat="1" x14ac:dyDescent="0.2">
      <c r="A176" s="70" t="s">
        <v>658</v>
      </c>
      <c r="B176" s="71"/>
      <c r="C176" s="70">
        <v>1</v>
      </c>
      <c r="D176" s="70" t="s">
        <v>675</v>
      </c>
      <c r="E176" s="91" t="s">
        <v>337</v>
      </c>
      <c r="F176" s="80"/>
      <c r="G176" s="70">
        <v>156</v>
      </c>
      <c r="H176" s="70">
        <v>44</v>
      </c>
      <c r="I176" s="132">
        <v>18.080210387902692</v>
      </c>
      <c r="J176" s="76">
        <v>100</v>
      </c>
      <c r="K176" s="76" t="s">
        <v>329</v>
      </c>
      <c r="L176" s="70">
        <v>2897</v>
      </c>
      <c r="M176" s="76">
        <v>80</v>
      </c>
      <c r="N176" s="76" t="s">
        <v>330</v>
      </c>
      <c r="O176" s="77">
        <v>10.1</v>
      </c>
      <c r="P176" s="76">
        <v>64</v>
      </c>
      <c r="Q176" s="76" t="s">
        <v>331</v>
      </c>
      <c r="R176" s="76">
        <v>16.100000000000001</v>
      </c>
      <c r="S176" s="76">
        <v>78</v>
      </c>
      <c r="T176" s="76" t="s">
        <v>331</v>
      </c>
      <c r="U176" s="78">
        <v>160</v>
      </c>
      <c r="V176" s="76">
        <v>68</v>
      </c>
      <c r="W176" s="76" t="s">
        <v>331</v>
      </c>
      <c r="X176" s="70">
        <v>34</v>
      </c>
      <c r="Y176" s="76">
        <v>70</v>
      </c>
      <c r="Z176" s="76" t="s">
        <v>331</v>
      </c>
      <c r="AA176" s="70" t="s">
        <v>523</v>
      </c>
      <c r="AB176" s="67">
        <v>78</v>
      </c>
      <c r="AC176" s="94" t="s">
        <v>331</v>
      </c>
      <c r="AD176" s="95">
        <v>77</v>
      </c>
      <c r="AE176" s="94">
        <v>0</v>
      </c>
      <c r="AF176" s="94"/>
      <c r="AG176" s="95">
        <v>77</v>
      </c>
      <c r="AH176" s="94" t="s">
        <v>331</v>
      </c>
    </row>
    <row r="177" spans="1:34" s="39" customFormat="1" x14ac:dyDescent="0.2">
      <c r="A177" s="70" t="s">
        <v>658</v>
      </c>
      <c r="B177" s="71"/>
      <c r="C177" s="70">
        <v>1</v>
      </c>
      <c r="D177" s="70" t="s">
        <v>676</v>
      </c>
      <c r="E177" s="91" t="s">
        <v>337</v>
      </c>
      <c r="F177" s="80"/>
      <c r="G177" s="70">
        <v>166</v>
      </c>
      <c r="H177" s="70">
        <v>49</v>
      </c>
      <c r="I177" s="132">
        <v>17.781971258528088</v>
      </c>
      <c r="J177" s="76">
        <v>100</v>
      </c>
      <c r="K177" s="76" t="s">
        <v>329</v>
      </c>
      <c r="L177" s="70">
        <v>3168</v>
      </c>
      <c r="M177" s="76">
        <v>100</v>
      </c>
      <c r="N177" s="76" t="s">
        <v>332</v>
      </c>
      <c r="O177" s="77">
        <v>10.4</v>
      </c>
      <c r="P177" s="76">
        <v>62</v>
      </c>
      <c r="Q177" s="76" t="s">
        <v>331</v>
      </c>
      <c r="R177" s="76">
        <v>-0.6</v>
      </c>
      <c r="S177" s="76">
        <v>0</v>
      </c>
      <c r="T177" s="76" t="s">
        <v>342</v>
      </c>
      <c r="U177" s="78">
        <v>130</v>
      </c>
      <c r="V177" s="76">
        <v>20</v>
      </c>
      <c r="W177" s="76" t="s">
        <v>342</v>
      </c>
      <c r="X177" s="70">
        <v>40</v>
      </c>
      <c r="Y177" s="70">
        <v>76</v>
      </c>
      <c r="Z177" s="76" t="s">
        <v>331</v>
      </c>
      <c r="AA177" s="70" t="s">
        <v>641</v>
      </c>
      <c r="AB177" s="67">
        <v>70</v>
      </c>
      <c r="AC177" s="94" t="s">
        <v>331</v>
      </c>
      <c r="AD177" s="95">
        <v>66</v>
      </c>
      <c r="AE177" s="94">
        <v>0</v>
      </c>
      <c r="AF177" s="94"/>
      <c r="AG177" s="95">
        <v>66</v>
      </c>
      <c r="AH177" s="94" t="s">
        <v>331</v>
      </c>
    </row>
    <row r="178" spans="1:34" s="39" customFormat="1" x14ac:dyDescent="0.2">
      <c r="A178" s="70" t="s">
        <v>658</v>
      </c>
      <c r="B178" s="71"/>
      <c r="C178" s="70">
        <v>1</v>
      </c>
      <c r="D178" s="70" t="s">
        <v>677</v>
      </c>
      <c r="E178" s="91" t="s">
        <v>337</v>
      </c>
      <c r="F178" s="80"/>
      <c r="G178" s="70">
        <v>164</v>
      </c>
      <c r="H178" s="70">
        <v>60</v>
      </c>
      <c r="I178" s="132">
        <v>22.308149910767401</v>
      </c>
      <c r="J178" s="76">
        <v>100</v>
      </c>
      <c r="K178" s="76" t="s">
        <v>329</v>
      </c>
      <c r="L178" s="70">
        <v>3349</v>
      </c>
      <c r="M178" s="76">
        <v>100</v>
      </c>
      <c r="N178" s="76" t="s">
        <v>332</v>
      </c>
      <c r="O178" s="77">
        <v>10</v>
      </c>
      <c r="P178" s="76">
        <v>66</v>
      </c>
      <c r="Q178" s="76" t="s">
        <v>331</v>
      </c>
      <c r="R178" s="76">
        <v>18.100000000000001</v>
      </c>
      <c r="S178" s="76">
        <v>80</v>
      </c>
      <c r="T178" s="76" t="s">
        <v>330</v>
      </c>
      <c r="U178" s="78">
        <v>160</v>
      </c>
      <c r="V178" s="76">
        <v>68</v>
      </c>
      <c r="W178" s="76" t="s">
        <v>331</v>
      </c>
      <c r="X178" s="70">
        <v>25</v>
      </c>
      <c r="Y178" s="76">
        <v>62</v>
      </c>
      <c r="Z178" s="76" t="s">
        <v>331</v>
      </c>
      <c r="AA178" s="70" t="s">
        <v>371</v>
      </c>
      <c r="AB178" s="67">
        <v>62</v>
      </c>
      <c r="AC178" s="94" t="s">
        <v>331</v>
      </c>
      <c r="AD178" s="95">
        <v>76.600000000000009</v>
      </c>
      <c r="AE178" s="94">
        <v>0</v>
      </c>
      <c r="AF178" s="94"/>
      <c r="AG178" s="95">
        <v>76.599999999999994</v>
      </c>
      <c r="AH178" s="94" t="s">
        <v>331</v>
      </c>
    </row>
    <row r="179" spans="1:34" s="39" customFormat="1" x14ac:dyDescent="0.2">
      <c r="A179" s="70" t="s">
        <v>658</v>
      </c>
      <c r="B179" s="71"/>
      <c r="C179" s="70">
        <v>1</v>
      </c>
      <c r="D179" s="70" t="s">
        <v>678</v>
      </c>
      <c r="E179" s="91" t="s">
        <v>337</v>
      </c>
      <c r="F179" s="80"/>
      <c r="G179" s="70">
        <v>164</v>
      </c>
      <c r="H179" s="70">
        <v>50</v>
      </c>
      <c r="I179" s="132">
        <v>18.5901249256395</v>
      </c>
      <c r="J179" s="76">
        <v>100</v>
      </c>
      <c r="K179" s="76" t="s">
        <v>329</v>
      </c>
      <c r="L179" s="70">
        <v>3346</v>
      </c>
      <c r="M179" s="76">
        <v>100</v>
      </c>
      <c r="N179" s="76" t="s">
        <v>332</v>
      </c>
      <c r="O179" s="77">
        <v>9</v>
      </c>
      <c r="P179" s="76">
        <v>76</v>
      </c>
      <c r="Q179" s="76" t="s">
        <v>331</v>
      </c>
      <c r="R179" s="76">
        <v>15.5</v>
      </c>
      <c r="S179" s="76">
        <v>76</v>
      </c>
      <c r="T179" s="76" t="s">
        <v>331</v>
      </c>
      <c r="U179" s="78">
        <v>170</v>
      </c>
      <c r="V179" s="76">
        <v>74</v>
      </c>
      <c r="W179" s="76" t="s">
        <v>331</v>
      </c>
      <c r="X179" s="70">
        <v>35</v>
      </c>
      <c r="Y179" s="76">
        <v>72</v>
      </c>
      <c r="Z179" s="76" t="s">
        <v>331</v>
      </c>
      <c r="AA179" s="70" t="s">
        <v>405</v>
      </c>
      <c r="AB179" s="67">
        <v>20</v>
      </c>
      <c r="AC179" s="94" t="s">
        <v>342</v>
      </c>
      <c r="AD179" s="95">
        <v>71.400000000000006</v>
      </c>
      <c r="AE179" s="94">
        <v>0</v>
      </c>
      <c r="AF179" s="94"/>
      <c r="AG179" s="95">
        <v>71.400000000000006</v>
      </c>
      <c r="AH179" s="94" t="s">
        <v>331</v>
      </c>
    </row>
    <row r="180" spans="1:34" s="39" customFormat="1" x14ac:dyDescent="0.2">
      <c r="A180" s="70" t="s">
        <v>658</v>
      </c>
      <c r="B180" s="71"/>
      <c r="C180" s="70">
        <v>1</v>
      </c>
      <c r="D180" s="70" t="s">
        <v>679</v>
      </c>
      <c r="E180" s="91" t="s">
        <v>337</v>
      </c>
      <c r="F180" s="80"/>
      <c r="G180" s="70">
        <v>163</v>
      </c>
      <c r="H180" s="70">
        <v>44</v>
      </c>
      <c r="I180" s="132">
        <v>16.560653393052053</v>
      </c>
      <c r="J180" s="76">
        <v>100</v>
      </c>
      <c r="K180" s="76" t="s">
        <v>329</v>
      </c>
      <c r="L180" s="70">
        <v>2967</v>
      </c>
      <c r="M180" s="76">
        <v>85</v>
      </c>
      <c r="N180" s="76" t="s">
        <v>330</v>
      </c>
      <c r="O180" s="77">
        <v>9.9</v>
      </c>
      <c r="P180" s="76">
        <v>66</v>
      </c>
      <c r="Q180" s="76" t="s">
        <v>331</v>
      </c>
      <c r="R180" s="76">
        <v>11.9</v>
      </c>
      <c r="S180" s="76">
        <v>70</v>
      </c>
      <c r="T180" s="76" t="s">
        <v>331</v>
      </c>
      <c r="U180" s="78">
        <v>160</v>
      </c>
      <c r="V180" s="76">
        <v>68</v>
      </c>
      <c r="W180" s="76" t="s">
        <v>331</v>
      </c>
      <c r="X180" s="70">
        <v>27</v>
      </c>
      <c r="Y180" s="76">
        <v>64</v>
      </c>
      <c r="Z180" s="76" t="s">
        <v>331</v>
      </c>
      <c r="AA180" s="70" t="s">
        <v>552</v>
      </c>
      <c r="AB180" s="67">
        <v>30</v>
      </c>
      <c r="AC180" s="94" t="s">
        <v>342</v>
      </c>
      <c r="AD180" s="95">
        <v>67.150000000000006</v>
      </c>
      <c r="AE180" s="94">
        <v>0</v>
      </c>
      <c r="AF180" s="94"/>
      <c r="AG180" s="95">
        <v>67.150000000000006</v>
      </c>
      <c r="AH180" s="94" t="s">
        <v>331</v>
      </c>
    </row>
    <row r="181" spans="1:34" s="39" customFormat="1" x14ac:dyDescent="0.2">
      <c r="A181" s="70" t="s">
        <v>658</v>
      </c>
      <c r="B181" s="71"/>
      <c r="C181" s="70">
        <v>1</v>
      </c>
      <c r="D181" s="70" t="s">
        <v>680</v>
      </c>
      <c r="E181" s="91" t="s">
        <v>337</v>
      </c>
      <c r="F181" s="80"/>
      <c r="G181" s="70">
        <v>162</v>
      </c>
      <c r="H181" s="70">
        <v>51</v>
      </c>
      <c r="I181" s="132">
        <v>19.433013260173752</v>
      </c>
      <c r="J181" s="76">
        <v>100</v>
      </c>
      <c r="K181" s="76" t="s">
        <v>329</v>
      </c>
      <c r="L181" s="70">
        <v>2862</v>
      </c>
      <c r="M181" s="76">
        <v>80</v>
      </c>
      <c r="N181" s="76" t="s">
        <v>330</v>
      </c>
      <c r="O181" s="77">
        <v>10</v>
      </c>
      <c r="P181" s="76">
        <v>66</v>
      </c>
      <c r="Q181" s="76" t="s">
        <v>331</v>
      </c>
      <c r="R181" s="76">
        <v>8.1</v>
      </c>
      <c r="S181" s="76">
        <v>64</v>
      </c>
      <c r="T181" s="76" t="s">
        <v>331</v>
      </c>
      <c r="U181" s="78">
        <v>150</v>
      </c>
      <c r="V181" s="76">
        <v>60</v>
      </c>
      <c r="W181" s="76" t="s">
        <v>331</v>
      </c>
      <c r="X181" s="70">
        <v>35</v>
      </c>
      <c r="Y181" s="76">
        <v>72</v>
      </c>
      <c r="Z181" s="76" t="s">
        <v>331</v>
      </c>
      <c r="AA181" s="70" t="s">
        <v>682</v>
      </c>
      <c r="AB181" s="67">
        <v>72</v>
      </c>
      <c r="AC181" s="94" t="s">
        <v>331</v>
      </c>
      <c r="AD181" s="95">
        <v>74.2</v>
      </c>
      <c r="AE181" s="94">
        <v>0</v>
      </c>
      <c r="AF181" s="94"/>
      <c r="AG181" s="95">
        <v>74.2</v>
      </c>
      <c r="AH181" s="94" t="s">
        <v>331</v>
      </c>
    </row>
    <row r="182" spans="1:34" s="39" customFormat="1" x14ac:dyDescent="0.2">
      <c r="A182" s="70" t="s">
        <v>658</v>
      </c>
      <c r="B182" s="71"/>
      <c r="C182" s="70">
        <v>1</v>
      </c>
      <c r="D182" s="70" t="s">
        <v>683</v>
      </c>
      <c r="E182" s="91" t="s">
        <v>337</v>
      </c>
      <c r="F182" s="80"/>
      <c r="G182" s="70">
        <v>155</v>
      </c>
      <c r="H182" s="70">
        <v>60</v>
      </c>
      <c r="I182" s="132">
        <v>24.973985431841832</v>
      </c>
      <c r="J182" s="76">
        <v>80</v>
      </c>
      <c r="K182" s="76" t="s">
        <v>341</v>
      </c>
      <c r="L182" s="70">
        <v>2460</v>
      </c>
      <c r="M182" s="76">
        <v>74</v>
      </c>
      <c r="N182" s="76" t="s">
        <v>331</v>
      </c>
      <c r="O182" s="77">
        <v>10.6</v>
      </c>
      <c r="P182" s="76">
        <v>60</v>
      </c>
      <c r="Q182" s="76" t="s">
        <v>331</v>
      </c>
      <c r="R182" s="76">
        <v>22.4</v>
      </c>
      <c r="S182" s="76">
        <v>90</v>
      </c>
      <c r="T182" s="76" t="s">
        <v>332</v>
      </c>
      <c r="U182" s="78">
        <v>140</v>
      </c>
      <c r="V182" s="76">
        <v>40</v>
      </c>
      <c r="W182" s="76" t="s">
        <v>342</v>
      </c>
      <c r="X182" s="70">
        <v>28</v>
      </c>
      <c r="Y182" s="70">
        <v>64</v>
      </c>
      <c r="Z182" s="76" t="s">
        <v>331</v>
      </c>
      <c r="AA182" s="70" t="s">
        <v>347</v>
      </c>
      <c r="AB182" s="67">
        <v>50</v>
      </c>
      <c r="AC182" s="94" t="s">
        <v>342</v>
      </c>
      <c r="AD182" s="95">
        <v>64.5</v>
      </c>
      <c r="AE182" s="94">
        <v>0</v>
      </c>
      <c r="AF182" s="94"/>
      <c r="AG182" s="95">
        <v>64.5</v>
      </c>
      <c r="AH182" s="94" t="s">
        <v>331</v>
      </c>
    </row>
    <row r="183" spans="1:34" s="39" customFormat="1" x14ac:dyDescent="0.2">
      <c r="A183" s="70" t="s">
        <v>658</v>
      </c>
      <c r="B183" s="71"/>
      <c r="C183" s="70">
        <v>1</v>
      </c>
      <c r="D183" s="70" t="s">
        <v>684</v>
      </c>
      <c r="E183" s="91" t="s">
        <v>337</v>
      </c>
      <c r="F183" s="80"/>
      <c r="G183" s="70">
        <v>156</v>
      </c>
      <c r="H183" s="70">
        <v>44</v>
      </c>
      <c r="I183" s="132">
        <v>18.080210387902692</v>
      </c>
      <c r="J183" s="76">
        <v>100</v>
      </c>
      <c r="K183" s="76" t="s">
        <v>329</v>
      </c>
      <c r="L183" s="70">
        <v>2354</v>
      </c>
      <c r="M183" s="76">
        <v>72</v>
      </c>
      <c r="N183" s="76" t="s">
        <v>331</v>
      </c>
      <c r="O183" s="77">
        <v>9.6</v>
      </c>
      <c r="P183" s="76">
        <v>70</v>
      </c>
      <c r="Q183" s="76" t="s">
        <v>331</v>
      </c>
      <c r="R183" s="76">
        <v>4.4000000000000004</v>
      </c>
      <c r="S183" s="76">
        <v>60</v>
      </c>
      <c r="T183" s="76" t="s">
        <v>331</v>
      </c>
      <c r="U183" s="78">
        <v>160</v>
      </c>
      <c r="V183" s="76">
        <v>68</v>
      </c>
      <c r="W183" s="76" t="s">
        <v>331</v>
      </c>
      <c r="X183" s="70">
        <v>37</v>
      </c>
      <c r="Y183" s="76">
        <v>74</v>
      </c>
      <c r="Z183" s="76" t="s">
        <v>331</v>
      </c>
      <c r="AA183" s="70" t="s">
        <v>613</v>
      </c>
      <c r="AB183" s="67">
        <v>76</v>
      </c>
      <c r="AC183" s="94" t="s">
        <v>331</v>
      </c>
      <c r="AD183" s="95">
        <v>75.2</v>
      </c>
      <c r="AE183" s="94">
        <v>0</v>
      </c>
      <c r="AF183" s="94"/>
      <c r="AG183" s="95">
        <v>75.2</v>
      </c>
      <c r="AH183" s="94" t="s">
        <v>331</v>
      </c>
    </row>
    <row r="184" spans="1:34" s="39" customFormat="1" x14ac:dyDescent="0.2">
      <c r="A184" s="70" t="s">
        <v>658</v>
      </c>
      <c r="B184" s="71"/>
      <c r="C184" s="70">
        <v>1</v>
      </c>
      <c r="D184" s="70" t="s">
        <v>685</v>
      </c>
      <c r="E184" s="91" t="s">
        <v>337</v>
      </c>
      <c r="F184" s="86"/>
      <c r="G184" s="70">
        <v>171</v>
      </c>
      <c r="H184" s="70">
        <v>54</v>
      </c>
      <c r="I184" s="132">
        <v>18.467220683287163</v>
      </c>
      <c r="J184" s="76">
        <v>100</v>
      </c>
      <c r="K184" s="76" t="s">
        <v>329</v>
      </c>
      <c r="L184" s="70">
        <v>2444</v>
      </c>
      <c r="M184" s="76">
        <v>72</v>
      </c>
      <c r="N184" s="76" t="s">
        <v>331</v>
      </c>
      <c r="O184" s="77">
        <v>8.9</v>
      </c>
      <c r="P184" s="76">
        <v>76</v>
      </c>
      <c r="Q184" s="76" t="s">
        <v>331</v>
      </c>
      <c r="R184" s="76">
        <v>4.3</v>
      </c>
      <c r="S184" s="76">
        <v>50</v>
      </c>
      <c r="T184" s="76" t="s">
        <v>342</v>
      </c>
      <c r="U184" s="78">
        <v>175</v>
      </c>
      <c r="V184" s="76">
        <v>78</v>
      </c>
      <c r="W184" s="76" t="s">
        <v>331</v>
      </c>
      <c r="X184" s="70">
        <v>41</v>
      </c>
      <c r="Y184" s="70">
        <v>78</v>
      </c>
      <c r="Z184" s="76" t="s">
        <v>331</v>
      </c>
      <c r="AA184" s="70" t="s">
        <v>662</v>
      </c>
      <c r="AB184" s="67">
        <v>68</v>
      </c>
      <c r="AC184" s="94" t="s">
        <v>331</v>
      </c>
      <c r="AD184" s="95">
        <v>75.2</v>
      </c>
      <c r="AE184" s="94">
        <v>0</v>
      </c>
      <c r="AF184" s="94"/>
      <c r="AG184" s="95">
        <v>75.2</v>
      </c>
      <c r="AH184" s="94" t="s">
        <v>331</v>
      </c>
    </row>
    <row r="185" spans="1:34" s="39" customFormat="1" x14ac:dyDescent="0.2">
      <c r="A185" s="70" t="s">
        <v>658</v>
      </c>
      <c r="B185" s="71"/>
      <c r="C185" s="70">
        <v>1</v>
      </c>
      <c r="D185" s="70" t="s">
        <v>686</v>
      </c>
      <c r="E185" s="91" t="s">
        <v>337</v>
      </c>
      <c r="F185" s="86"/>
      <c r="G185" s="70">
        <v>168</v>
      </c>
      <c r="H185" s="70">
        <v>51</v>
      </c>
      <c r="I185" s="132">
        <v>18.069727891156461</v>
      </c>
      <c r="J185" s="76">
        <v>100</v>
      </c>
      <c r="K185" s="76" t="s">
        <v>329</v>
      </c>
      <c r="L185" s="70">
        <v>2809</v>
      </c>
      <c r="M185" s="76">
        <v>80</v>
      </c>
      <c r="N185" s="76" t="s">
        <v>330</v>
      </c>
      <c r="O185" s="77">
        <v>9.3000000000000007</v>
      </c>
      <c r="P185" s="76">
        <v>72</v>
      </c>
      <c r="Q185" s="76" t="s">
        <v>331</v>
      </c>
      <c r="R185" s="76">
        <v>8.9</v>
      </c>
      <c r="S185" s="76">
        <v>66</v>
      </c>
      <c r="T185" s="76" t="s">
        <v>331</v>
      </c>
      <c r="U185" s="78">
        <v>145</v>
      </c>
      <c r="V185" s="76">
        <v>50</v>
      </c>
      <c r="W185" s="76" t="s">
        <v>342</v>
      </c>
      <c r="X185" s="70">
        <v>31</v>
      </c>
      <c r="Y185" s="70">
        <v>68</v>
      </c>
      <c r="Z185" s="76" t="s">
        <v>331</v>
      </c>
      <c r="AA185" s="70" t="s">
        <v>350</v>
      </c>
      <c r="AB185" s="67">
        <v>50</v>
      </c>
      <c r="AC185" s="94" t="s">
        <v>342</v>
      </c>
      <c r="AD185" s="95">
        <v>69.8</v>
      </c>
      <c r="AE185" s="94">
        <v>0</v>
      </c>
      <c r="AF185" s="94"/>
      <c r="AG185" s="95">
        <v>69.8</v>
      </c>
      <c r="AH185" s="94" t="s">
        <v>331</v>
      </c>
    </row>
    <row r="186" spans="1:34" s="39" customFormat="1" x14ac:dyDescent="0.2">
      <c r="A186" s="70" t="s">
        <v>658</v>
      </c>
      <c r="B186" s="71"/>
      <c r="C186" s="70">
        <v>3</v>
      </c>
      <c r="D186" s="70" t="s">
        <v>687</v>
      </c>
      <c r="E186" s="91" t="s">
        <v>425</v>
      </c>
      <c r="F186" s="80"/>
      <c r="G186" s="70">
        <v>176</v>
      </c>
      <c r="H186" s="70">
        <v>94</v>
      </c>
      <c r="I186" s="132">
        <v>30.346074380165291</v>
      </c>
      <c r="J186" s="76">
        <v>60</v>
      </c>
      <c r="K186" s="76" t="s">
        <v>364</v>
      </c>
      <c r="L186" s="70">
        <v>5061</v>
      </c>
      <c r="M186" s="76">
        <v>100</v>
      </c>
      <c r="N186" s="76" t="s">
        <v>332</v>
      </c>
      <c r="O186" s="77">
        <v>7.5</v>
      </c>
      <c r="P186" s="76">
        <v>80</v>
      </c>
      <c r="Q186" s="76" t="s">
        <v>330</v>
      </c>
      <c r="R186" s="76">
        <v>10.1</v>
      </c>
      <c r="S186" s="76">
        <v>72</v>
      </c>
      <c r="T186" s="76" t="s">
        <v>331</v>
      </c>
      <c r="U186" s="78">
        <v>230</v>
      </c>
      <c r="V186" s="76">
        <v>76</v>
      </c>
      <c r="W186" s="76" t="s">
        <v>331</v>
      </c>
      <c r="X186" s="70">
        <v>1</v>
      </c>
      <c r="Y186" s="76">
        <v>0</v>
      </c>
      <c r="Z186" s="76" t="s">
        <v>342</v>
      </c>
      <c r="AA186" s="70" t="s">
        <v>427</v>
      </c>
      <c r="AB186" s="67">
        <v>66</v>
      </c>
      <c r="AC186" s="94" t="s">
        <v>331</v>
      </c>
      <c r="AD186" s="95">
        <v>68</v>
      </c>
      <c r="AE186" s="94">
        <v>0</v>
      </c>
      <c r="AF186" s="94"/>
      <c r="AG186" s="95">
        <v>68</v>
      </c>
      <c r="AH186" s="94" t="s">
        <v>331</v>
      </c>
    </row>
    <row r="187" spans="1:34" s="170" customFormat="1" x14ac:dyDescent="0.2">
      <c r="A187" s="158" t="s">
        <v>658</v>
      </c>
      <c r="B187" s="159"/>
      <c r="C187" s="158">
        <v>1</v>
      </c>
      <c r="D187" s="158" t="s">
        <v>688</v>
      </c>
      <c r="E187" s="161" t="s">
        <v>425</v>
      </c>
      <c r="F187" s="204"/>
      <c r="G187" s="158">
        <v>175</v>
      </c>
      <c r="H187" s="158">
        <v>105</v>
      </c>
      <c r="I187" s="163">
        <v>34.285714285714285</v>
      </c>
      <c r="J187" s="164">
        <v>60</v>
      </c>
      <c r="K187" s="164" t="s">
        <v>364</v>
      </c>
      <c r="L187" s="158">
        <v>5187</v>
      </c>
      <c r="M187" s="164">
        <v>100</v>
      </c>
      <c r="N187" s="164" t="s">
        <v>332</v>
      </c>
      <c r="O187" s="165">
        <v>7.9</v>
      </c>
      <c r="P187" s="164">
        <v>76</v>
      </c>
      <c r="Q187" s="164" t="s">
        <v>331</v>
      </c>
      <c r="R187" s="164">
        <v>14.5</v>
      </c>
      <c r="S187" s="164">
        <v>78</v>
      </c>
      <c r="T187" s="164" t="s">
        <v>331</v>
      </c>
      <c r="U187" s="166">
        <v>200</v>
      </c>
      <c r="V187" s="164">
        <v>62</v>
      </c>
      <c r="W187" s="164" t="s">
        <v>331</v>
      </c>
      <c r="X187" s="158">
        <v>0</v>
      </c>
      <c r="Y187" s="158">
        <v>0</v>
      </c>
      <c r="Z187" s="164" t="s">
        <v>342</v>
      </c>
      <c r="AA187" s="158"/>
      <c r="AB187" s="167"/>
      <c r="AC187" s="168"/>
      <c r="AD187" s="169">
        <v>53.2</v>
      </c>
      <c r="AE187" s="168">
        <v>0</v>
      </c>
      <c r="AF187" s="168"/>
      <c r="AG187" s="169">
        <v>53.2</v>
      </c>
      <c r="AH187" s="168" t="s">
        <v>342</v>
      </c>
    </row>
    <row r="188" spans="1:34" s="39" customFormat="1" x14ac:dyDescent="0.2">
      <c r="A188" s="70" t="s">
        <v>658</v>
      </c>
      <c r="B188" s="71"/>
      <c r="C188" s="70">
        <v>1</v>
      </c>
      <c r="D188" s="70" t="s">
        <v>689</v>
      </c>
      <c r="E188" s="91" t="s">
        <v>425</v>
      </c>
      <c r="F188" s="80"/>
      <c r="G188" s="70">
        <v>170</v>
      </c>
      <c r="H188" s="70">
        <v>51</v>
      </c>
      <c r="I188" s="132">
        <v>17.647058823529409</v>
      </c>
      <c r="J188" s="76">
        <v>100</v>
      </c>
      <c r="K188" s="76" t="s">
        <v>329</v>
      </c>
      <c r="L188" s="70">
        <v>3609</v>
      </c>
      <c r="M188" s="76">
        <v>76</v>
      </c>
      <c r="N188" s="76" t="s">
        <v>331</v>
      </c>
      <c r="O188" s="77">
        <v>8</v>
      </c>
      <c r="P188" s="76">
        <v>74</v>
      </c>
      <c r="Q188" s="76" t="s">
        <v>331</v>
      </c>
      <c r="R188" s="76">
        <v>11.5</v>
      </c>
      <c r="S188" s="76">
        <v>74</v>
      </c>
      <c r="T188" s="76" t="s">
        <v>331</v>
      </c>
      <c r="U188" s="78">
        <v>240</v>
      </c>
      <c r="V188" s="76">
        <v>80</v>
      </c>
      <c r="W188" s="76" t="s">
        <v>330</v>
      </c>
      <c r="X188" s="70">
        <v>7</v>
      </c>
      <c r="Y188" s="70">
        <v>60</v>
      </c>
      <c r="Z188" s="76" t="s">
        <v>331</v>
      </c>
      <c r="AA188" s="70" t="s">
        <v>691</v>
      </c>
      <c r="AB188" s="67">
        <v>85</v>
      </c>
      <c r="AC188" s="94" t="s">
        <v>330</v>
      </c>
      <c r="AD188" s="95">
        <v>79.600000000000009</v>
      </c>
      <c r="AE188" s="94">
        <v>0</v>
      </c>
      <c r="AF188" s="94"/>
      <c r="AG188" s="95">
        <v>79.599999999999994</v>
      </c>
      <c r="AH188" s="94" t="s">
        <v>331</v>
      </c>
    </row>
    <row r="189" spans="1:34" s="39" customFormat="1" x14ac:dyDescent="0.2">
      <c r="A189" s="70" t="s">
        <v>658</v>
      </c>
      <c r="B189" s="71"/>
      <c r="C189" s="70">
        <v>1</v>
      </c>
      <c r="D189" s="70" t="s">
        <v>692</v>
      </c>
      <c r="E189" s="91" t="s">
        <v>425</v>
      </c>
      <c r="F189" s="80"/>
      <c r="G189" s="70">
        <v>174</v>
      </c>
      <c r="H189" s="70">
        <v>71</v>
      </c>
      <c r="I189" s="132">
        <v>23.450918219051392</v>
      </c>
      <c r="J189" s="76">
        <v>80</v>
      </c>
      <c r="K189" s="76" t="s">
        <v>341</v>
      </c>
      <c r="L189" s="70">
        <v>4098</v>
      </c>
      <c r="M189" s="76">
        <v>85</v>
      </c>
      <c r="N189" s="76" t="s">
        <v>330</v>
      </c>
      <c r="O189" s="77">
        <v>7.2</v>
      </c>
      <c r="P189" s="76">
        <v>95</v>
      </c>
      <c r="Q189" s="76" t="s">
        <v>332</v>
      </c>
      <c r="R189" s="76">
        <v>16.3</v>
      </c>
      <c r="S189" s="76">
        <v>80</v>
      </c>
      <c r="T189" s="76" t="s">
        <v>330</v>
      </c>
      <c r="U189" s="78">
        <v>220</v>
      </c>
      <c r="V189" s="76">
        <v>72</v>
      </c>
      <c r="W189" s="76" t="s">
        <v>331</v>
      </c>
      <c r="X189" s="70">
        <v>0</v>
      </c>
      <c r="Y189" s="76">
        <v>0</v>
      </c>
      <c r="Z189" s="76" t="s">
        <v>342</v>
      </c>
      <c r="AA189" s="70" t="s">
        <v>694</v>
      </c>
      <c r="AB189" s="67">
        <v>50</v>
      </c>
      <c r="AC189" s="94" t="s">
        <v>342</v>
      </c>
      <c r="AD189" s="95">
        <v>68.95</v>
      </c>
      <c r="AE189" s="94">
        <v>0</v>
      </c>
      <c r="AF189" s="94"/>
      <c r="AG189" s="95">
        <v>68.95</v>
      </c>
      <c r="AH189" s="94" t="s">
        <v>331</v>
      </c>
    </row>
    <row r="190" spans="1:34" s="39" customFormat="1" x14ac:dyDescent="0.2">
      <c r="A190" s="70" t="s">
        <v>658</v>
      </c>
      <c r="B190" s="71"/>
      <c r="C190" s="70">
        <v>1</v>
      </c>
      <c r="D190" s="70" t="s">
        <v>695</v>
      </c>
      <c r="E190" s="91" t="s">
        <v>425</v>
      </c>
      <c r="F190" s="80"/>
      <c r="G190" s="70">
        <v>172</v>
      </c>
      <c r="H190" s="70">
        <v>52</v>
      </c>
      <c r="I190" s="132">
        <v>17.577068685776094</v>
      </c>
      <c r="J190" s="76">
        <v>100</v>
      </c>
      <c r="K190" s="76" t="s">
        <v>329</v>
      </c>
      <c r="L190" s="70">
        <v>4058</v>
      </c>
      <c r="M190" s="76">
        <v>85</v>
      </c>
      <c r="N190" s="76" t="s">
        <v>330</v>
      </c>
      <c r="O190" s="77">
        <v>8.3000000000000007</v>
      </c>
      <c r="P190" s="76">
        <v>72</v>
      </c>
      <c r="Q190" s="76" t="s">
        <v>331</v>
      </c>
      <c r="R190" s="76">
        <v>21.5</v>
      </c>
      <c r="S190" s="76">
        <v>95</v>
      </c>
      <c r="T190" s="76" t="s">
        <v>332</v>
      </c>
      <c r="U190" s="78">
        <v>220</v>
      </c>
      <c r="V190" s="76">
        <v>72</v>
      </c>
      <c r="W190" s="76" t="s">
        <v>331</v>
      </c>
      <c r="X190" s="70">
        <v>0</v>
      </c>
      <c r="Y190" s="76">
        <v>0</v>
      </c>
      <c r="Z190" s="76" t="s">
        <v>342</v>
      </c>
      <c r="AA190" s="70" t="s">
        <v>696</v>
      </c>
      <c r="AB190" s="67">
        <v>90</v>
      </c>
      <c r="AC190" s="94" t="s">
        <v>332</v>
      </c>
      <c r="AD190" s="95">
        <v>76.850000000000009</v>
      </c>
      <c r="AE190" s="94">
        <v>0</v>
      </c>
      <c r="AF190" s="94"/>
      <c r="AG190" s="95">
        <v>76.849999999999994</v>
      </c>
      <c r="AH190" s="94" t="s">
        <v>331</v>
      </c>
    </row>
    <row r="191" spans="1:34" s="39" customFormat="1" x14ac:dyDescent="0.2">
      <c r="A191" s="70" t="s">
        <v>658</v>
      </c>
      <c r="B191" s="71"/>
      <c r="C191" s="70">
        <v>1</v>
      </c>
      <c r="D191" s="70" t="s">
        <v>697</v>
      </c>
      <c r="E191" s="91" t="s">
        <v>425</v>
      </c>
      <c r="F191" s="80"/>
      <c r="G191" s="70">
        <v>173</v>
      </c>
      <c r="H191" s="70">
        <v>85</v>
      </c>
      <c r="I191" s="132">
        <v>28.400547963513649</v>
      </c>
      <c r="J191" s="76">
        <v>60</v>
      </c>
      <c r="K191" s="76" t="s">
        <v>364</v>
      </c>
      <c r="L191" s="70">
        <v>4226</v>
      </c>
      <c r="M191" s="76">
        <v>85</v>
      </c>
      <c r="N191" s="76" t="s">
        <v>330</v>
      </c>
      <c r="O191" s="77">
        <v>8.9</v>
      </c>
      <c r="P191" s="76">
        <v>66</v>
      </c>
      <c r="Q191" s="76" t="s">
        <v>331</v>
      </c>
      <c r="R191" s="76">
        <v>16.7</v>
      </c>
      <c r="S191" s="76">
        <v>80</v>
      </c>
      <c r="T191" s="76" t="s">
        <v>330</v>
      </c>
      <c r="U191" s="78">
        <v>190</v>
      </c>
      <c r="V191" s="76">
        <v>50</v>
      </c>
      <c r="W191" s="76" t="s">
        <v>342</v>
      </c>
      <c r="X191" s="70">
        <v>5</v>
      </c>
      <c r="Y191" s="70">
        <v>40</v>
      </c>
      <c r="Z191" s="76" t="s">
        <v>342</v>
      </c>
      <c r="AA191" s="70" t="s">
        <v>698</v>
      </c>
      <c r="AB191" s="67">
        <v>50</v>
      </c>
      <c r="AC191" s="94" t="s">
        <v>342</v>
      </c>
      <c r="AD191" s="95">
        <v>61.95</v>
      </c>
      <c r="AE191" s="94">
        <v>0</v>
      </c>
      <c r="AF191" s="94"/>
      <c r="AG191" s="95">
        <v>61.95</v>
      </c>
      <c r="AH191" s="94" t="s">
        <v>331</v>
      </c>
    </row>
    <row r="192" spans="1:34" s="39" customFormat="1" x14ac:dyDescent="0.2">
      <c r="A192" s="70" t="s">
        <v>658</v>
      </c>
      <c r="B192" s="71"/>
      <c r="C192" s="70">
        <v>1</v>
      </c>
      <c r="D192" s="70" t="s">
        <v>699</v>
      </c>
      <c r="E192" s="91" t="s">
        <v>425</v>
      </c>
      <c r="F192" s="80"/>
      <c r="G192" s="70">
        <v>176</v>
      </c>
      <c r="H192" s="70">
        <v>75</v>
      </c>
      <c r="I192" s="132">
        <v>24.212293388429753</v>
      </c>
      <c r="J192" s="76">
        <v>80</v>
      </c>
      <c r="K192" s="76" t="s">
        <v>341</v>
      </c>
      <c r="L192" s="70">
        <v>4363</v>
      </c>
      <c r="M192" s="76">
        <v>90</v>
      </c>
      <c r="N192" s="76" t="s">
        <v>332</v>
      </c>
      <c r="O192" s="77">
        <v>7.4</v>
      </c>
      <c r="P192" s="76">
        <v>85</v>
      </c>
      <c r="Q192" s="76" t="s">
        <v>330</v>
      </c>
      <c r="R192" s="76">
        <v>14.5</v>
      </c>
      <c r="S192" s="76">
        <v>78</v>
      </c>
      <c r="T192" s="76" t="s">
        <v>331</v>
      </c>
      <c r="U192" s="78">
        <v>230</v>
      </c>
      <c r="V192" s="76">
        <v>76</v>
      </c>
      <c r="W192" s="76" t="s">
        <v>331</v>
      </c>
      <c r="X192" s="70">
        <v>0</v>
      </c>
      <c r="Y192" s="76">
        <v>0</v>
      </c>
      <c r="Z192" s="76" t="s">
        <v>342</v>
      </c>
      <c r="AA192" s="70" t="s">
        <v>701</v>
      </c>
      <c r="AB192" s="67">
        <v>66</v>
      </c>
      <c r="AC192" s="94" t="s">
        <v>331</v>
      </c>
      <c r="AD192" s="95">
        <v>71.100000000000009</v>
      </c>
      <c r="AE192" s="94">
        <v>0</v>
      </c>
      <c r="AF192" s="94"/>
      <c r="AG192" s="95">
        <v>71.099999999999994</v>
      </c>
      <c r="AH192" s="94" t="s">
        <v>331</v>
      </c>
    </row>
    <row r="193" spans="1:34" s="39" customFormat="1" x14ac:dyDescent="0.2">
      <c r="A193" s="70" t="s">
        <v>658</v>
      </c>
      <c r="B193" s="71"/>
      <c r="C193" s="70">
        <v>1</v>
      </c>
      <c r="D193" s="70" t="s">
        <v>702</v>
      </c>
      <c r="E193" s="91" t="s">
        <v>425</v>
      </c>
      <c r="F193" s="80"/>
      <c r="G193" s="70">
        <v>172</v>
      </c>
      <c r="H193" s="70">
        <v>86</v>
      </c>
      <c r="I193" s="132">
        <v>29.069767441860463</v>
      </c>
      <c r="J193" s="76">
        <v>60</v>
      </c>
      <c r="K193" s="76" t="s">
        <v>364</v>
      </c>
      <c r="L193" s="70">
        <v>4375</v>
      </c>
      <c r="M193" s="76">
        <v>90</v>
      </c>
      <c r="N193" s="76" t="s">
        <v>332</v>
      </c>
      <c r="O193" s="77">
        <v>7.9</v>
      </c>
      <c r="P193" s="76">
        <v>76</v>
      </c>
      <c r="Q193" s="76" t="s">
        <v>331</v>
      </c>
      <c r="R193" s="76">
        <v>1.5</v>
      </c>
      <c r="S193" s="76">
        <v>60</v>
      </c>
      <c r="T193" s="76" t="s">
        <v>331</v>
      </c>
      <c r="U193" s="78">
        <v>210</v>
      </c>
      <c r="V193" s="76">
        <v>66</v>
      </c>
      <c r="W193" s="76" t="s">
        <v>331</v>
      </c>
      <c r="X193" s="70">
        <v>1</v>
      </c>
      <c r="Y193" s="76">
        <v>0</v>
      </c>
      <c r="Z193" s="76" t="s">
        <v>342</v>
      </c>
      <c r="AA193" s="70" t="s">
        <v>704</v>
      </c>
      <c r="AB193" s="67">
        <v>66</v>
      </c>
      <c r="AC193" s="94" t="s">
        <v>331</v>
      </c>
      <c r="AD193" s="95">
        <v>63.5</v>
      </c>
      <c r="AE193" s="94">
        <v>0</v>
      </c>
      <c r="AF193" s="94"/>
      <c r="AG193" s="95">
        <v>63.5</v>
      </c>
      <c r="AH193" s="94" t="s">
        <v>331</v>
      </c>
    </row>
    <row r="194" spans="1:34" s="39" customFormat="1" x14ac:dyDescent="0.2">
      <c r="A194" s="70" t="s">
        <v>658</v>
      </c>
      <c r="B194" s="71"/>
      <c r="C194" s="70">
        <v>1</v>
      </c>
      <c r="D194" s="70" t="s">
        <v>705</v>
      </c>
      <c r="E194" s="91" t="s">
        <v>425</v>
      </c>
      <c r="F194" s="80"/>
      <c r="G194" s="70">
        <v>180</v>
      </c>
      <c r="H194" s="70">
        <v>88</v>
      </c>
      <c r="I194" s="132">
        <v>27.160493827160494</v>
      </c>
      <c r="J194" s="76">
        <v>60</v>
      </c>
      <c r="K194" s="76" t="s">
        <v>364</v>
      </c>
      <c r="L194" s="70">
        <v>4005</v>
      </c>
      <c r="M194" s="76">
        <v>80</v>
      </c>
      <c r="N194" s="76" t="s">
        <v>330</v>
      </c>
      <c r="O194" s="77">
        <v>8.1999999999999993</v>
      </c>
      <c r="P194" s="76">
        <v>72</v>
      </c>
      <c r="Q194" s="76" t="s">
        <v>331</v>
      </c>
      <c r="R194" s="76">
        <v>12</v>
      </c>
      <c r="S194" s="76">
        <v>74</v>
      </c>
      <c r="T194" s="76" t="s">
        <v>331</v>
      </c>
      <c r="U194" s="78">
        <v>210</v>
      </c>
      <c r="V194" s="76">
        <v>66</v>
      </c>
      <c r="W194" s="76" t="s">
        <v>331</v>
      </c>
      <c r="X194" s="70">
        <v>4</v>
      </c>
      <c r="Y194" s="76">
        <v>30</v>
      </c>
      <c r="Z194" s="76" t="s">
        <v>342</v>
      </c>
      <c r="AA194" s="70" t="s">
        <v>493</v>
      </c>
      <c r="AB194" s="67">
        <v>40</v>
      </c>
      <c r="AC194" s="94" t="s">
        <v>342</v>
      </c>
      <c r="AD194" s="95">
        <v>60.4</v>
      </c>
      <c r="AE194" s="94">
        <v>0</v>
      </c>
      <c r="AF194" s="94"/>
      <c r="AG194" s="95">
        <v>60.4</v>
      </c>
      <c r="AH194" s="94" t="s">
        <v>331</v>
      </c>
    </row>
    <row r="195" spans="1:34" s="39" customFormat="1" x14ac:dyDescent="0.2">
      <c r="A195" s="70" t="s">
        <v>658</v>
      </c>
      <c r="B195" s="71"/>
      <c r="C195" s="70">
        <v>1</v>
      </c>
      <c r="D195" s="70" t="s">
        <v>706</v>
      </c>
      <c r="E195" s="91" t="s">
        <v>425</v>
      </c>
      <c r="F195" s="80"/>
      <c r="G195" s="70">
        <v>180</v>
      </c>
      <c r="H195" s="70">
        <v>101</v>
      </c>
      <c r="I195" s="132">
        <v>31.172839506172838</v>
      </c>
      <c r="J195" s="76">
        <v>60</v>
      </c>
      <c r="K195" s="76" t="s">
        <v>364</v>
      </c>
      <c r="L195" s="70">
        <v>4316</v>
      </c>
      <c r="M195" s="76">
        <v>90</v>
      </c>
      <c r="N195" s="76" t="s">
        <v>332</v>
      </c>
      <c r="O195" s="77">
        <v>8.6999999999999993</v>
      </c>
      <c r="P195" s="76">
        <v>68</v>
      </c>
      <c r="Q195" s="76" t="s">
        <v>331</v>
      </c>
      <c r="R195" s="76">
        <v>10.5</v>
      </c>
      <c r="S195" s="76">
        <v>72</v>
      </c>
      <c r="T195" s="76" t="s">
        <v>331</v>
      </c>
      <c r="U195" s="78">
        <v>195</v>
      </c>
      <c r="V195" s="76">
        <v>60</v>
      </c>
      <c r="W195" s="76" t="s">
        <v>331</v>
      </c>
      <c r="X195" s="70">
        <v>5</v>
      </c>
      <c r="Y195" s="69">
        <v>40</v>
      </c>
      <c r="Z195" s="76" t="s">
        <v>342</v>
      </c>
      <c r="AA195" s="70" t="s">
        <v>396</v>
      </c>
      <c r="AB195" s="67">
        <v>40</v>
      </c>
      <c r="AC195" s="94" t="s">
        <v>342</v>
      </c>
      <c r="AD195" s="95">
        <v>61.300000000000004</v>
      </c>
      <c r="AE195" s="94">
        <v>0</v>
      </c>
      <c r="AF195" s="94"/>
      <c r="AG195" s="95">
        <v>61.3</v>
      </c>
      <c r="AH195" s="94" t="s">
        <v>331</v>
      </c>
    </row>
    <row r="196" spans="1:34" s="39" customFormat="1" x14ac:dyDescent="0.2">
      <c r="A196" s="70" t="s">
        <v>658</v>
      </c>
      <c r="B196" s="71"/>
      <c r="C196" s="70">
        <v>1</v>
      </c>
      <c r="D196" s="70" t="s">
        <v>707</v>
      </c>
      <c r="E196" s="91" t="s">
        <v>425</v>
      </c>
      <c r="F196" s="80"/>
      <c r="G196" s="70">
        <v>169</v>
      </c>
      <c r="H196" s="70">
        <v>94</v>
      </c>
      <c r="I196" s="132">
        <v>32.912012884702918</v>
      </c>
      <c r="J196" s="76">
        <v>60</v>
      </c>
      <c r="K196" s="76" t="s">
        <v>364</v>
      </c>
      <c r="L196" s="70">
        <v>4036</v>
      </c>
      <c r="M196" s="76">
        <v>80</v>
      </c>
      <c r="N196" s="76" t="s">
        <v>330</v>
      </c>
      <c r="O196" s="77">
        <v>9.4</v>
      </c>
      <c r="P196" s="76">
        <v>60</v>
      </c>
      <c r="Q196" s="76" t="s">
        <v>331</v>
      </c>
      <c r="R196" s="76">
        <v>15.7</v>
      </c>
      <c r="S196" s="76">
        <v>80</v>
      </c>
      <c r="T196" s="76" t="s">
        <v>330</v>
      </c>
      <c r="U196" s="78">
        <v>200</v>
      </c>
      <c r="V196" s="76">
        <v>62</v>
      </c>
      <c r="W196" s="76" t="s">
        <v>331</v>
      </c>
      <c r="X196" s="70">
        <v>4</v>
      </c>
      <c r="Y196" s="76">
        <v>30</v>
      </c>
      <c r="Z196" s="76" t="s">
        <v>342</v>
      </c>
      <c r="AA196" s="70" t="s">
        <v>435</v>
      </c>
      <c r="AB196" s="67">
        <v>50</v>
      </c>
      <c r="AC196" s="94" t="s">
        <v>342</v>
      </c>
      <c r="AD196" s="95">
        <v>60.2</v>
      </c>
      <c r="AE196" s="94">
        <v>0</v>
      </c>
      <c r="AF196" s="94"/>
      <c r="AG196" s="95">
        <v>60.2</v>
      </c>
      <c r="AH196" s="94" t="s">
        <v>331</v>
      </c>
    </row>
    <row r="197" spans="1:34" s="39" customFormat="1" x14ac:dyDescent="0.2">
      <c r="A197" s="70" t="s">
        <v>658</v>
      </c>
      <c r="B197" s="71"/>
      <c r="C197" s="70">
        <v>1</v>
      </c>
      <c r="D197" s="70" t="s">
        <v>708</v>
      </c>
      <c r="E197" s="91" t="s">
        <v>425</v>
      </c>
      <c r="F197" s="80"/>
      <c r="G197" s="70">
        <v>173</v>
      </c>
      <c r="H197" s="70">
        <v>77</v>
      </c>
      <c r="I197" s="132">
        <v>25.727555214006482</v>
      </c>
      <c r="J197" s="76">
        <v>80</v>
      </c>
      <c r="K197" s="76" t="s">
        <v>341</v>
      </c>
      <c r="L197" s="70">
        <v>3235</v>
      </c>
      <c r="M197" s="76">
        <v>70</v>
      </c>
      <c r="N197" s="76" t="s">
        <v>331</v>
      </c>
      <c r="O197" s="77">
        <v>8.3000000000000007</v>
      </c>
      <c r="P197" s="76">
        <v>72</v>
      </c>
      <c r="Q197" s="76" t="s">
        <v>331</v>
      </c>
      <c r="R197" s="76">
        <v>6.5</v>
      </c>
      <c r="S197" s="76">
        <v>66</v>
      </c>
      <c r="T197" s="76" t="s">
        <v>331</v>
      </c>
      <c r="U197" s="78">
        <v>190</v>
      </c>
      <c r="V197" s="76">
        <v>50</v>
      </c>
      <c r="W197" s="76" t="s">
        <v>342</v>
      </c>
      <c r="X197" s="70">
        <v>0</v>
      </c>
      <c r="Y197" s="69">
        <v>0</v>
      </c>
      <c r="Z197" s="76" t="s">
        <v>342</v>
      </c>
      <c r="AA197" s="70" t="s">
        <v>480</v>
      </c>
      <c r="AB197" s="67">
        <v>62</v>
      </c>
      <c r="AC197" s="94" t="s">
        <v>331</v>
      </c>
      <c r="AD197" s="95">
        <v>60.9</v>
      </c>
      <c r="AE197" s="94">
        <v>0</v>
      </c>
      <c r="AF197" s="94"/>
      <c r="AG197" s="95">
        <v>60.9</v>
      </c>
      <c r="AH197" s="94" t="s">
        <v>331</v>
      </c>
    </row>
    <row r="198" spans="1:34" s="170" customFormat="1" x14ac:dyDescent="0.2">
      <c r="A198" s="158" t="s">
        <v>658</v>
      </c>
      <c r="B198" s="159"/>
      <c r="C198" s="158">
        <v>1</v>
      </c>
      <c r="D198" s="158" t="s">
        <v>709</v>
      </c>
      <c r="E198" s="161" t="s">
        <v>425</v>
      </c>
      <c r="F198" s="204"/>
      <c r="G198" s="158">
        <v>184</v>
      </c>
      <c r="H198" s="158">
        <v>100</v>
      </c>
      <c r="I198" s="163">
        <v>29.536862003780715</v>
      </c>
      <c r="J198" s="164">
        <v>60</v>
      </c>
      <c r="K198" s="164" t="s">
        <v>364</v>
      </c>
      <c r="L198" s="158">
        <v>5809</v>
      </c>
      <c r="M198" s="164">
        <v>100</v>
      </c>
      <c r="N198" s="164" t="s">
        <v>332</v>
      </c>
      <c r="O198" s="165"/>
      <c r="P198" s="164"/>
      <c r="Q198" s="164"/>
      <c r="R198" s="164">
        <v>-6.8</v>
      </c>
      <c r="S198" s="164">
        <v>0</v>
      </c>
      <c r="T198" s="164" t="s">
        <v>342</v>
      </c>
      <c r="U198" s="166"/>
      <c r="V198" s="164"/>
      <c r="W198" s="164"/>
      <c r="X198" s="158">
        <v>0</v>
      </c>
      <c r="Y198" s="164">
        <v>0</v>
      </c>
      <c r="Z198" s="164" t="s">
        <v>342</v>
      </c>
      <c r="AA198" s="158"/>
      <c r="AB198" s="167"/>
      <c r="AC198" s="168"/>
      <c r="AD198" s="169">
        <v>24</v>
      </c>
      <c r="AE198" s="168">
        <v>0</v>
      </c>
      <c r="AF198" s="168"/>
      <c r="AG198" s="169">
        <v>24</v>
      </c>
      <c r="AH198" s="168" t="s">
        <v>342</v>
      </c>
    </row>
    <row r="199" spans="1:34" s="39" customFormat="1" x14ac:dyDescent="0.2">
      <c r="A199" s="70" t="s">
        <v>658</v>
      </c>
      <c r="B199" s="71"/>
      <c r="C199" s="70">
        <v>1</v>
      </c>
      <c r="D199" s="70" t="s">
        <v>710</v>
      </c>
      <c r="E199" s="91" t="s">
        <v>425</v>
      </c>
      <c r="F199" s="80"/>
      <c r="G199" s="70">
        <v>167</v>
      </c>
      <c r="H199" s="70">
        <v>74</v>
      </c>
      <c r="I199" s="132">
        <v>26.533758829646096</v>
      </c>
      <c r="J199" s="76">
        <v>60</v>
      </c>
      <c r="K199" s="76" t="s">
        <v>364</v>
      </c>
      <c r="L199" s="70">
        <v>4208</v>
      </c>
      <c r="M199" s="76">
        <v>85</v>
      </c>
      <c r="N199" s="76" t="s">
        <v>330</v>
      </c>
      <c r="O199" s="77">
        <v>8</v>
      </c>
      <c r="P199" s="76">
        <v>74</v>
      </c>
      <c r="Q199" s="76" t="s">
        <v>331</v>
      </c>
      <c r="R199" s="76">
        <v>10.1</v>
      </c>
      <c r="S199" s="76">
        <v>72</v>
      </c>
      <c r="T199" s="76" t="s">
        <v>331</v>
      </c>
      <c r="U199" s="78">
        <v>210</v>
      </c>
      <c r="V199" s="76">
        <v>66</v>
      </c>
      <c r="W199" s="76" t="s">
        <v>331</v>
      </c>
      <c r="X199" s="70">
        <v>1</v>
      </c>
      <c r="Y199" s="76">
        <v>0</v>
      </c>
      <c r="Z199" s="76" t="s">
        <v>342</v>
      </c>
      <c r="AA199" s="70" t="s">
        <v>450</v>
      </c>
      <c r="AB199" s="67">
        <v>50</v>
      </c>
      <c r="AC199" s="94" t="s">
        <v>342</v>
      </c>
      <c r="AD199" s="95">
        <v>60.35</v>
      </c>
      <c r="AE199" s="94">
        <v>0</v>
      </c>
      <c r="AF199" s="94"/>
      <c r="AG199" s="95">
        <v>60.35</v>
      </c>
      <c r="AH199" s="94" t="s">
        <v>331</v>
      </c>
    </row>
    <row r="200" spans="1:34" s="39" customFormat="1" x14ac:dyDescent="0.2">
      <c r="A200" s="70" t="s">
        <v>658</v>
      </c>
      <c r="B200" s="71"/>
      <c r="C200" s="70">
        <v>1</v>
      </c>
      <c r="D200" s="70" t="s">
        <v>711</v>
      </c>
      <c r="E200" s="91" t="s">
        <v>425</v>
      </c>
      <c r="F200" s="80"/>
      <c r="G200" s="70">
        <v>172</v>
      </c>
      <c r="H200" s="70">
        <v>113</v>
      </c>
      <c r="I200" s="132">
        <v>38.196322336398055</v>
      </c>
      <c r="J200" s="76">
        <v>60</v>
      </c>
      <c r="K200" s="76" t="s">
        <v>364</v>
      </c>
      <c r="L200" s="70">
        <v>5216</v>
      </c>
      <c r="M200" s="76">
        <v>100</v>
      </c>
      <c r="N200" s="76" t="s">
        <v>332</v>
      </c>
      <c r="O200" s="77">
        <v>8.1999999999999993</v>
      </c>
      <c r="P200" s="76">
        <v>72</v>
      </c>
      <c r="Q200" s="76" t="s">
        <v>331</v>
      </c>
      <c r="R200" s="76">
        <v>15.1</v>
      </c>
      <c r="S200" s="76">
        <v>80</v>
      </c>
      <c r="T200" s="76" t="s">
        <v>330</v>
      </c>
      <c r="U200" s="78">
        <v>180</v>
      </c>
      <c r="V200" s="76">
        <v>30</v>
      </c>
      <c r="W200" s="76" t="s">
        <v>342</v>
      </c>
      <c r="X200" s="70">
        <v>6</v>
      </c>
      <c r="Y200" s="70">
        <v>50</v>
      </c>
      <c r="Z200" s="76" t="s">
        <v>342</v>
      </c>
      <c r="AA200" s="70" t="s">
        <v>392</v>
      </c>
      <c r="AB200" s="67">
        <v>50</v>
      </c>
      <c r="AC200" s="94" t="s">
        <v>342</v>
      </c>
      <c r="AD200" s="95">
        <v>64.400000000000006</v>
      </c>
      <c r="AE200" s="94">
        <v>0</v>
      </c>
      <c r="AF200" s="94"/>
      <c r="AG200" s="95">
        <v>64.400000000000006</v>
      </c>
      <c r="AH200" s="94" t="s">
        <v>331</v>
      </c>
    </row>
    <row r="201" spans="1:34" s="39" customFormat="1" x14ac:dyDescent="0.2">
      <c r="A201" s="70" t="s">
        <v>658</v>
      </c>
      <c r="B201" s="71"/>
      <c r="C201" s="70">
        <v>1</v>
      </c>
      <c r="D201" s="70" t="s">
        <v>712</v>
      </c>
      <c r="E201" s="91" t="s">
        <v>425</v>
      </c>
      <c r="F201" s="80"/>
      <c r="G201" s="70">
        <v>176</v>
      </c>
      <c r="H201" s="70">
        <v>62</v>
      </c>
      <c r="I201" s="132">
        <v>20.015495867768596</v>
      </c>
      <c r="J201" s="76">
        <v>100</v>
      </c>
      <c r="K201" s="76" t="s">
        <v>329</v>
      </c>
      <c r="L201" s="70">
        <v>4321</v>
      </c>
      <c r="M201" s="76">
        <v>90</v>
      </c>
      <c r="N201" s="76" t="s">
        <v>332</v>
      </c>
      <c r="O201" s="77">
        <v>7.7</v>
      </c>
      <c r="P201" s="76">
        <v>78</v>
      </c>
      <c r="Q201" s="76" t="s">
        <v>331</v>
      </c>
      <c r="R201" s="76">
        <v>16.100000000000001</v>
      </c>
      <c r="S201" s="76">
        <v>80</v>
      </c>
      <c r="T201" s="76" t="s">
        <v>330</v>
      </c>
      <c r="U201" s="78">
        <v>230</v>
      </c>
      <c r="V201" s="76">
        <v>76</v>
      </c>
      <c r="W201" s="76" t="s">
        <v>331</v>
      </c>
      <c r="X201" s="70">
        <v>5</v>
      </c>
      <c r="Y201" s="76">
        <v>40</v>
      </c>
      <c r="Z201" s="76" t="s">
        <v>342</v>
      </c>
      <c r="AA201" s="70" t="s">
        <v>487</v>
      </c>
      <c r="AB201" s="67">
        <v>80</v>
      </c>
      <c r="AC201" s="94" t="s">
        <v>330</v>
      </c>
      <c r="AD201" s="95">
        <v>79.7</v>
      </c>
      <c r="AE201" s="94">
        <v>0</v>
      </c>
      <c r="AF201" s="94"/>
      <c r="AG201" s="95">
        <v>79.7</v>
      </c>
      <c r="AH201" s="94" t="s">
        <v>331</v>
      </c>
    </row>
    <row r="202" spans="1:34" s="39" customFormat="1" x14ac:dyDescent="0.2">
      <c r="A202" s="70" t="s">
        <v>658</v>
      </c>
      <c r="B202" s="71"/>
      <c r="C202" s="70">
        <v>1</v>
      </c>
      <c r="D202" s="70" t="s">
        <v>713</v>
      </c>
      <c r="E202" s="91" t="s">
        <v>425</v>
      </c>
      <c r="F202" s="80"/>
      <c r="G202" s="70">
        <v>186</v>
      </c>
      <c r="H202" s="70">
        <v>99</v>
      </c>
      <c r="I202" s="132">
        <v>28.616024973985432</v>
      </c>
      <c r="J202" s="76">
        <v>60</v>
      </c>
      <c r="K202" s="76" t="s">
        <v>364</v>
      </c>
      <c r="L202" s="70">
        <v>5675</v>
      </c>
      <c r="M202" s="76">
        <v>100</v>
      </c>
      <c r="N202" s="76" t="s">
        <v>332</v>
      </c>
      <c r="O202" s="77">
        <v>7.4</v>
      </c>
      <c r="P202" s="76">
        <v>85</v>
      </c>
      <c r="Q202" s="76" t="s">
        <v>330</v>
      </c>
      <c r="R202" s="76">
        <v>15.5</v>
      </c>
      <c r="S202" s="76">
        <v>80</v>
      </c>
      <c r="T202" s="76" t="s">
        <v>330</v>
      </c>
      <c r="U202" s="78">
        <v>200</v>
      </c>
      <c r="V202" s="76">
        <v>62</v>
      </c>
      <c r="W202" s="76" t="s">
        <v>331</v>
      </c>
      <c r="X202" s="70">
        <v>2</v>
      </c>
      <c r="Y202" s="76">
        <v>10</v>
      </c>
      <c r="Z202" s="76" t="s">
        <v>342</v>
      </c>
      <c r="AA202" s="70" t="s">
        <v>403</v>
      </c>
      <c r="AB202" s="67">
        <v>40</v>
      </c>
      <c r="AC202" s="94" t="s">
        <v>342</v>
      </c>
      <c r="AD202" s="95">
        <v>64.2</v>
      </c>
      <c r="AE202" s="94">
        <v>0</v>
      </c>
      <c r="AF202" s="94"/>
      <c r="AG202" s="95">
        <v>64.2</v>
      </c>
      <c r="AH202" s="94" t="s">
        <v>331</v>
      </c>
    </row>
    <row r="203" spans="1:34" s="39" customFormat="1" x14ac:dyDescent="0.2">
      <c r="A203" s="70" t="s">
        <v>658</v>
      </c>
      <c r="B203" s="71"/>
      <c r="C203" s="70">
        <v>1</v>
      </c>
      <c r="D203" s="70" t="s">
        <v>714</v>
      </c>
      <c r="E203" s="91" t="s">
        <v>425</v>
      </c>
      <c r="F203" s="80"/>
      <c r="G203" s="70">
        <v>168</v>
      </c>
      <c r="H203" s="70">
        <v>63</v>
      </c>
      <c r="I203" s="132">
        <v>22.321428571428573</v>
      </c>
      <c r="J203" s="76">
        <v>100</v>
      </c>
      <c r="K203" s="76" t="s">
        <v>329</v>
      </c>
      <c r="L203" s="70">
        <v>3908</v>
      </c>
      <c r="M203" s="76">
        <v>80</v>
      </c>
      <c r="N203" s="76" t="s">
        <v>330</v>
      </c>
      <c r="O203" s="77">
        <v>7.8</v>
      </c>
      <c r="P203" s="76">
        <v>76</v>
      </c>
      <c r="Q203" s="76" t="s">
        <v>331</v>
      </c>
      <c r="R203" s="76">
        <v>6.5</v>
      </c>
      <c r="S203" s="76">
        <v>66</v>
      </c>
      <c r="T203" s="76" t="s">
        <v>331</v>
      </c>
      <c r="U203" s="78">
        <v>160</v>
      </c>
      <c r="V203" s="76">
        <v>0</v>
      </c>
      <c r="W203" s="76" t="s">
        <v>342</v>
      </c>
      <c r="X203" s="70">
        <v>4</v>
      </c>
      <c r="Y203" s="69">
        <v>30</v>
      </c>
      <c r="Z203" s="76" t="s">
        <v>342</v>
      </c>
      <c r="AA203" s="70" t="s">
        <v>344</v>
      </c>
      <c r="AB203" s="67">
        <v>50</v>
      </c>
      <c r="AC203" s="94" t="s">
        <v>342</v>
      </c>
      <c r="AD203" s="95">
        <v>61.800000000000004</v>
      </c>
      <c r="AE203" s="94">
        <v>0</v>
      </c>
      <c r="AF203" s="94"/>
      <c r="AG203" s="95">
        <v>61.8</v>
      </c>
      <c r="AH203" s="94" t="s">
        <v>331</v>
      </c>
    </row>
    <row r="204" spans="1:34" s="39" customFormat="1" x14ac:dyDescent="0.2">
      <c r="A204" s="70" t="s">
        <v>658</v>
      </c>
      <c r="B204" s="71"/>
      <c r="C204" s="70">
        <v>1</v>
      </c>
      <c r="D204" s="70" t="s">
        <v>715</v>
      </c>
      <c r="E204" s="91" t="s">
        <v>425</v>
      </c>
      <c r="F204" s="80"/>
      <c r="G204" s="70">
        <v>179</v>
      </c>
      <c r="H204" s="70">
        <v>58</v>
      </c>
      <c r="I204" s="132">
        <v>18.101807059704754</v>
      </c>
      <c r="J204" s="76">
        <v>100</v>
      </c>
      <c r="K204" s="76" t="s">
        <v>329</v>
      </c>
      <c r="L204" s="70">
        <v>4192</v>
      </c>
      <c r="M204" s="76">
        <v>85</v>
      </c>
      <c r="N204" s="76" t="s">
        <v>330</v>
      </c>
      <c r="O204" s="77">
        <v>7.5</v>
      </c>
      <c r="P204" s="76">
        <v>80</v>
      </c>
      <c r="Q204" s="76" t="s">
        <v>330</v>
      </c>
      <c r="R204" s="76">
        <v>-8</v>
      </c>
      <c r="S204" s="76">
        <v>0</v>
      </c>
      <c r="T204" s="76" t="s">
        <v>342</v>
      </c>
      <c r="U204" s="78">
        <v>210</v>
      </c>
      <c r="V204" s="76">
        <v>66</v>
      </c>
      <c r="W204" s="76" t="s">
        <v>331</v>
      </c>
      <c r="X204" s="70">
        <v>7</v>
      </c>
      <c r="Y204" s="76">
        <v>60</v>
      </c>
      <c r="Z204" s="76" t="s">
        <v>331</v>
      </c>
      <c r="AA204" s="70" t="s">
        <v>717</v>
      </c>
      <c r="AB204" s="67">
        <v>80</v>
      </c>
      <c r="AC204" s="94" t="s">
        <v>330</v>
      </c>
      <c r="AD204" s="95">
        <v>72.350000000000009</v>
      </c>
      <c r="AE204" s="94">
        <v>0</v>
      </c>
      <c r="AF204" s="94"/>
      <c r="AG204" s="95">
        <v>72.349999999999994</v>
      </c>
      <c r="AH204" s="94" t="s">
        <v>331</v>
      </c>
    </row>
    <row r="205" spans="1:34" s="39" customFormat="1" x14ac:dyDescent="0.2">
      <c r="A205" s="70" t="s">
        <v>658</v>
      </c>
      <c r="B205" s="71"/>
      <c r="C205" s="70">
        <v>1</v>
      </c>
      <c r="D205" s="70" t="s">
        <v>718</v>
      </c>
      <c r="E205" s="91" t="s">
        <v>425</v>
      </c>
      <c r="F205" s="80"/>
      <c r="G205" s="70">
        <v>179</v>
      </c>
      <c r="H205" s="70">
        <v>70</v>
      </c>
      <c r="I205" s="132">
        <v>21.847008520333322</v>
      </c>
      <c r="J205" s="76">
        <v>100</v>
      </c>
      <c r="K205" s="76" t="s">
        <v>329</v>
      </c>
      <c r="L205" s="70">
        <v>3989</v>
      </c>
      <c r="M205" s="76">
        <v>80</v>
      </c>
      <c r="N205" s="76" t="s">
        <v>330</v>
      </c>
      <c r="O205" s="77">
        <v>7.3</v>
      </c>
      <c r="P205" s="76">
        <v>90</v>
      </c>
      <c r="Q205" s="76" t="s">
        <v>332</v>
      </c>
      <c r="R205" s="76">
        <v>9.3000000000000007</v>
      </c>
      <c r="S205" s="76">
        <v>70</v>
      </c>
      <c r="T205" s="76" t="s">
        <v>331</v>
      </c>
      <c r="U205" s="78">
        <v>230</v>
      </c>
      <c r="V205" s="76">
        <v>76</v>
      </c>
      <c r="W205" s="76" t="s">
        <v>331</v>
      </c>
      <c r="X205" s="70">
        <v>1</v>
      </c>
      <c r="Y205" s="76">
        <v>0</v>
      </c>
      <c r="Z205" s="76" t="s">
        <v>342</v>
      </c>
      <c r="AA205" s="70" t="s">
        <v>719</v>
      </c>
      <c r="AB205" s="67">
        <v>100</v>
      </c>
      <c r="AC205" s="94" t="s">
        <v>332</v>
      </c>
      <c r="AD205" s="95">
        <v>79.600000000000009</v>
      </c>
      <c r="AE205" s="94">
        <v>0</v>
      </c>
      <c r="AF205" s="94">
        <v>0</v>
      </c>
      <c r="AG205" s="95">
        <v>79.599999999999994</v>
      </c>
      <c r="AH205" s="94" t="s">
        <v>331</v>
      </c>
    </row>
    <row r="206" spans="1:34" s="39" customFormat="1" x14ac:dyDescent="0.2">
      <c r="A206" s="70" t="s">
        <v>658</v>
      </c>
      <c r="B206" s="71"/>
      <c r="C206" s="70">
        <v>1</v>
      </c>
      <c r="D206" s="70" t="s">
        <v>720</v>
      </c>
      <c r="E206" s="91" t="s">
        <v>425</v>
      </c>
      <c r="F206" s="80"/>
      <c r="G206" s="70">
        <v>176</v>
      </c>
      <c r="H206" s="70">
        <v>68</v>
      </c>
      <c r="I206" s="132">
        <v>21.952479338842977</v>
      </c>
      <c r="J206" s="76">
        <v>100</v>
      </c>
      <c r="K206" s="76" t="s">
        <v>329</v>
      </c>
      <c r="L206" s="70">
        <v>3847</v>
      </c>
      <c r="M206" s="76">
        <v>80</v>
      </c>
      <c r="N206" s="76" t="s">
        <v>330</v>
      </c>
      <c r="O206" s="77">
        <v>8.9</v>
      </c>
      <c r="P206" s="76">
        <v>66</v>
      </c>
      <c r="Q206" s="76" t="s">
        <v>331</v>
      </c>
      <c r="R206" s="76">
        <v>12.3</v>
      </c>
      <c r="S206" s="76">
        <v>76</v>
      </c>
      <c r="T206" s="76" t="s">
        <v>331</v>
      </c>
      <c r="U206" s="78">
        <v>200</v>
      </c>
      <c r="V206" s="76">
        <v>62</v>
      </c>
      <c r="W206" s="76" t="s">
        <v>331</v>
      </c>
      <c r="X206" s="70">
        <v>0</v>
      </c>
      <c r="Y206" s="69">
        <v>0</v>
      </c>
      <c r="Z206" s="76" t="s">
        <v>342</v>
      </c>
      <c r="AA206" s="70" t="s">
        <v>653</v>
      </c>
      <c r="AB206" s="67">
        <v>40</v>
      </c>
      <c r="AC206" s="94" t="s">
        <v>342</v>
      </c>
      <c r="AD206" s="95">
        <v>62</v>
      </c>
      <c r="AE206" s="94">
        <v>0</v>
      </c>
      <c r="AF206" s="94"/>
      <c r="AG206" s="95">
        <v>62</v>
      </c>
      <c r="AH206" s="94" t="s">
        <v>331</v>
      </c>
    </row>
    <row r="207" spans="1:34" s="39" customFormat="1" x14ac:dyDescent="0.2">
      <c r="A207" s="70" t="s">
        <v>658</v>
      </c>
      <c r="B207" s="71"/>
      <c r="C207" s="70">
        <v>1</v>
      </c>
      <c r="D207" s="70" t="s">
        <v>721</v>
      </c>
      <c r="E207" s="91" t="s">
        <v>425</v>
      </c>
      <c r="F207" s="80"/>
      <c r="G207" s="70">
        <v>173</v>
      </c>
      <c r="H207" s="70">
        <v>53</v>
      </c>
      <c r="I207" s="132">
        <v>17.70857696548498</v>
      </c>
      <c r="J207" s="76">
        <v>100</v>
      </c>
      <c r="K207" s="76" t="s">
        <v>329</v>
      </c>
      <c r="L207" s="70">
        <v>4492</v>
      </c>
      <c r="M207" s="76">
        <v>95</v>
      </c>
      <c r="N207" s="76" t="s">
        <v>332</v>
      </c>
      <c r="O207" s="77">
        <v>8</v>
      </c>
      <c r="P207" s="76">
        <v>74</v>
      </c>
      <c r="Q207" s="76" t="s">
        <v>331</v>
      </c>
      <c r="R207" s="76">
        <v>3.9</v>
      </c>
      <c r="S207" s="76">
        <v>64</v>
      </c>
      <c r="T207" s="76" t="s">
        <v>331</v>
      </c>
      <c r="U207" s="78">
        <v>210</v>
      </c>
      <c r="V207" s="76">
        <v>66</v>
      </c>
      <c r="W207" s="76" t="s">
        <v>331</v>
      </c>
      <c r="X207" s="70">
        <v>0</v>
      </c>
      <c r="Y207" s="70">
        <v>0</v>
      </c>
      <c r="Z207" s="76" t="s">
        <v>342</v>
      </c>
      <c r="AA207" s="70" t="s">
        <v>723</v>
      </c>
      <c r="AB207" s="67">
        <v>72</v>
      </c>
      <c r="AC207" s="94" t="s">
        <v>331</v>
      </c>
      <c r="AD207" s="95">
        <v>71.45</v>
      </c>
      <c r="AE207" s="94">
        <v>0</v>
      </c>
      <c r="AF207" s="94"/>
      <c r="AG207" s="95">
        <v>71.45</v>
      </c>
      <c r="AH207" s="94" t="s">
        <v>331</v>
      </c>
    </row>
    <row r="208" spans="1:34" s="170" customFormat="1" x14ac:dyDescent="0.2">
      <c r="A208" s="158" t="s">
        <v>658</v>
      </c>
      <c r="B208" s="159"/>
      <c r="C208" s="158">
        <v>1</v>
      </c>
      <c r="D208" s="158" t="s">
        <v>724</v>
      </c>
      <c r="E208" s="161" t="s">
        <v>425</v>
      </c>
      <c r="F208" s="204"/>
      <c r="G208" s="158">
        <v>178</v>
      </c>
      <c r="H208" s="158">
        <v>50</v>
      </c>
      <c r="I208" s="163">
        <v>15.780835753061481</v>
      </c>
      <c r="J208" s="164">
        <v>80</v>
      </c>
      <c r="K208" s="164" t="s">
        <v>394</v>
      </c>
      <c r="L208" s="158">
        <v>4131</v>
      </c>
      <c r="M208" s="164">
        <v>85</v>
      </c>
      <c r="N208" s="164" t="s">
        <v>330</v>
      </c>
      <c r="O208" s="165"/>
      <c r="P208" s="164"/>
      <c r="Q208" s="164"/>
      <c r="R208" s="164">
        <v>-3.2</v>
      </c>
      <c r="S208" s="164">
        <v>10</v>
      </c>
      <c r="T208" s="164" t="s">
        <v>342</v>
      </c>
      <c r="U208" s="166"/>
      <c r="V208" s="164"/>
      <c r="W208" s="164"/>
      <c r="X208" s="158">
        <v>0</v>
      </c>
      <c r="Y208" s="158">
        <v>0</v>
      </c>
      <c r="Z208" s="164" t="s">
        <v>342</v>
      </c>
      <c r="AA208" s="158"/>
      <c r="AB208" s="167"/>
      <c r="AC208" s="168"/>
      <c r="AD208" s="169">
        <v>25.75</v>
      </c>
      <c r="AE208" s="168">
        <v>0</v>
      </c>
      <c r="AF208" s="168"/>
      <c r="AG208" s="169">
        <v>25.75</v>
      </c>
      <c r="AH208" s="168" t="s">
        <v>342</v>
      </c>
    </row>
    <row r="209" spans="1:34" s="39" customFormat="1" x14ac:dyDescent="0.2">
      <c r="A209" s="70" t="s">
        <v>658</v>
      </c>
      <c r="B209" s="71"/>
      <c r="C209" s="70">
        <v>1</v>
      </c>
      <c r="D209" s="70" t="s">
        <v>725</v>
      </c>
      <c r="E209" s="91" t="s">
        <v>425</v>
      </c>
      <c r="F209" s="80"/>
      <c r="G209" s="70">
        <v>172</v>
      </c>
      <c r="H209" s="70">
        <v>62</v>
      </c>
      <c r="I209" s="132">
        <v>20.957274202271496</v>
      </c>
      <c r="J209" s="76">
        <v>100</v>
      </c>
      <c r="K209" s="76" t="s">
        <v>329</v>
      </c>
      <c r="L209" s="70">
        <v>4101</v>
      </c>
      <c r="M209" s="76">
        <v>85</v>
      </c>
      <c r="N209" s="76" t="s">
        <v>330</v>
      </c>
      <c r="O209" s="77">
        <v>7.7</v>
      </c>
      <c r="P209" s="76">
        <v>78</v>
      </c>
      <c r="Q209" s="76" t="s">
        <v>331</v>
      </c>
      <c r="R209" s="76">
        <v>18.100000000000001</v>
      </c>
      <c r="S209" s="76">
        <v>85</v>
      </c>
      <c r="T209" s="76" t="s">
        <v>330</v>
      </c>
      <c r="U209" s="78">
        <v>220</v>
      </c>
      <c r="V209" s="76">
        <v>72</v>
      </c>
      <c r="W209" s="76" t="s">
        <v>331</v>
      </c>
      <c r="X209" s="70">
        <v>8</v>
      </c>
      <c r="Y209" s="70">
        <v>64</v>
      </c>
      <c r="Z209" s="76" t="s">
        <v>331</v>
      </c>
      <c r="AA209" s="70" t="s">
        <v>555</v>
      </c>
      <c r="AB209" s="67">
        <v>78</v>
      </c>
      <c r="AC209" s="94" t="s">
        <v>331</v>
      </c>
      <c r="AD209" s="95">
        <v>81.05</v>
      </c>
      <c r="AE209" s="94">
        <v>0</v>
      </c>
      <c r="AF209" s="94"/>
      <c r="AG209" s="95">
        <v>81.05</v>
      </c>
      <c r="AH209" s="94" t="s">
        <v>330</v>
      </c>
    </row>
    <row r="210" spans="1:34" s="39" customFormat="1" x14ac:dyDescent="0.2">
      <c r="A210" s="70" t="s">
        <v>658</v>
      </c>
      <c r="B210" s="71"/>
      <c r="C210" s="70">
        <v>1</v>
      </c>
      <c r="D210" s="70" t="s">
        <v>726</v>
      </c>
      <c r="E210" s="91" t="s">
        <v>425</v>
      </c>
      <c r="F210" s="80"/>
      <c r="G210" s="70">
        <v>174</v>
      </c>
      <c r="H210" s="70">
        <v>52</v>
      </c>
      <c r="I210" s="132">
        <v>17.175320385784119</v>
      </c>
      <c r="J210" s="76">
        <v>100</v>
      </c>
      <c r="K210" s="76" t="s">
        <v>329</v>
      </c>
      <c r="L210" s="70">
        <v>4067</v>
      </c>
      <c r="M210" s="76">
        <v>85</v>
      </c>
      <c r="N210" s="76" t="s">
        <v>330</v>
      </c>
      <c r="O210" s="77">
        <v>7</v>
      </c>
      <c r="P210" s="76">
        <v>100</v>
      </c>
      <c r="Q210" s="76" t="s">
        <v>332</v>
      </c>
      <c r="R210" s="76">
        <v>8.6999999999999993</v>
      </c>
      <c r="S210" s="76">
        <v>70</v>
      </c>
      <c r="T210" s="76" t="s">
        <v>331</v>
      </c>
      <c r="U210" s="78">
        <v>220</v>
      </c>
      <c r="V210" s="76">
        <v>72</v>
      </c>
      <c r="W210" s="76" t="s">
        <v>331</v>
      </c>
      <c r="X210" s="70">
        <v>4</v>
      </c>
      <c r="Y210" s="69">
        <v>30</v>
      </c>
      <c r="Z210" s="76" t="s">
        <v>342</v>
      </c>
      <c r="AA210" s="70" t="s">
        <v>728</v>
      </c>
      <c r="AB210" s="67">
        <v>68</v>
      </c>
      <c r="AC210" s="94" t="s">
        <v>331</v>
      </c>
      <c r="AD210" s="95">
        <v>78.55</v>
      </c>
      <c r="AE210" s="94">
        <v>0</v>
      </c>
      <c r="AF210" s="94"/>
      <c r="AG210" s="95">
        <v>78.55</v>
      </c>
      <c r="AH210" s="94" t="s">
        <v>331</v>
      </c>
    </row>
    <row r="211" spans="1:34" s="39" customFormat="1" x14ac:dyDescent="0.2">
      <c r="A211" s="70" t="s">
        <v>658</v>
      </c>
      <c r="B211" s="71"/>
      <c r="C211" s="70">
        <v>1</v>
      </c>
      <c r="D211" s="70" t="s">
        <v>729</v>
      </c>
      <c r="E211" s="91" t="s">
        <v>425</v>
      </c>
      <c r="F211" s="80"/>
      <c r="G211" s="70">
        <v>170</v>
      </c>
      <c r="H211" s="70">
        <v>90</v>
      </c>
      <c r="I211" s="132">
        <v>31.141868512110726</v>
      </c>
      <c r="J211" s="76">
        <v>60</v>
      </c>
      <c r="K211" s="76" t="s">
        <v>364</v>
      </c>
      <c r="L211" s="70">
        <v>4509</v>
      </c>
      <c r="M211" s="76">
        <v>95</v>
      </c>
      <c r="N211" s="76" t="s">
        <v>332</v>
      </c>
      <c r="O211" s="77">
        <v>8.1</v>
      </c>
      <c r="P211" s="76">
        <v>74</v>
      </c>
      <c r="Q211" s="76" t="s">
        <v>331</v>
      </c>
      <c r="R211" s="76">
        <v>12.3</v>
      </c>
      <c r="S211" s="76">
        <v>76</v>
      </c>
      <c r="T211" s="76" t="s">
        <v>331</v>
      </c>
      <c r="U211" s="78">
        <v>210</v>
      </c>
      <c r="V211" s="76">
        <v>66</v>
      </c>
      <c r="W211" s="76" t="s">
        <v>331</v>
      </c>
      <c r="X211" s="70">
        <v>6</v>
      </c>
      <c r="Y211" s="76">
        <v>50</v>
      </c>
      <c r="Z211" s="76" t="s">
        <v>342</v>
      </c>
      <c r="AA211" s="70" t="s">
        <v>730</v>
      </c>
      <c r="AB211" s="67">
        <v>40</v>
      </c>
      <c r="AC211" s="94" t="s">
        <v>342</v>
      </c>
      <c r="AD211" s="95">
        <v>65.25</v>
      </c>
      <c r="AE211" s="94">
        <v>0</v>
      </c>
      <c r="AF211" s="94"/>
      <c r="AG211" s="95">
        <v>65.25</v>
      </c>
      <c r="AH211" s="94" t="s">
        <v>331</v>
      </c>
    </row>
    <row r="212" spans="1:34" s="39" customFormat="1" x14ac:dyDescent="0.2">
      <c r="A212" s="70" t="s">
        <v>658</v>
      </c>
      <c r="B212" s="71"/>
      <c r="C212" s="70">
        <v>1</v>
      </c>
      <c r="D212" s="70" t="s">
        <v>731</v>
      </c>
      <c r="E212" s="91" t="s">
        <v>425</v>
      </c>
      <c r="F212" s="80"/>
      <c r="G212" s="70">
        <v>168</v>
      </c>
      <c r="H212" s="70">
        <v>90</v>
      </c>
      <c r="I212" s="132">
        <v>31.887755102040817</v>
      </c>
      <c r="J212" s="76">
        <v>60</v>
      </c>
      <c r="K212" s="76" t="s">
        <v>364</v>
      </c>
      <c r="L212" s="70">
        <v>4261</v>
      </c>
      <c r="M212" s="76">
        <v>85</v>
      </c>
      <c r="N212" s="76" t="s">
        <v>330</v>
      </c>
      <c r="O212" s="77">
        <v>8.3000000000000007</v>
      </c>
      <c r="P212" s="76">
        <v>72</v>
      </c>
      <c r="Q212" s="76" t="s">
        <v>331</v>
      </c>
      <c r="R212" s="76">
        <v>16.2</v>
      </c>
      <c r="S212" s="76">
        <v>80</v>
      </c>
      <c r="T212" s="76" t="s">
        <v>330</v>
      </c>
      <c r="U212" s="78">
        <v>190</v>
      </c>
      <c r="V212" s="76">
        <v>50</v>
      </c>
      <c r="W212" s="76" t="s">
        <v>342</v>
      </c>
      <c r="X212" s="70">
        <v>1</v>
      </c>
      <c r="Y212" s="76">
        <v>0</v>
      </c>
      <c r="Z212" s="76" t="s">
        <v>342</v>
      </c>
      <c r="AA212" s="70" t="s">
        <v>723</v>
      </c>
      <c r="AB212" s="67">
        <v>72</v>
      </c>
      <c r="AC212" s="94" t="s">
        <v>331</v>
      </c>
      <c r="AD212" s="95">
        <v>63.550000000000004</v>
      </c>
      <c r="AE212" s="94">
        <v>0</v>
      </c>
      <c r="AF212" s="94"/>
      <c r="AG212" s="95">
        <v>63.55</v>
      </c>
      <c r="AH212" s="94" t="s">
        <v>331</v>
      </c>
    </row>
    <row r="213" spans="1:34" s="39" customFormat="1" x14ac:dyDescent="0.2">
      <c r="A213" s="70" t="s">
        <v>658</v>
      </c>
      <c r="B213" s="71"/>
      <c r="C213" s="70">
        <v>1</v>
      </c>
      <c r="D213" s="70" t="s">
        <v>732</v>
      </c>
      <c r="E213" s="91" t="s">
        <v>425</v>
      </c>
      <c r="F213" s="80"/>
      <c r="G213" s="70">
        <v>172</v>
      </c>
      <c r="H213" s="70">
        <v>65</v>
      </c>
      <c r="I213" s="132">
        <v>21.971335857220119</v>
      </c>
      <c r="J213" s="76">
        <v>100</v>
      </c>
      <c r="K213" s="76" t="s">
        <v>329</v>
      </c>
      <c r="L213" s="70">
        <v>4403</v>
      </c>
      <c r="M213" s="76">
        <v>90</v>
      </c>
      <c r="N213" s="76" t="s">
        <v>332</v>
      </c>
      <c r="O213" s="77">
        <v>8.5</v>
      </c>
      <c r="P213" s="76">
        <v>70</v>
      </c>
      <c r="Q213" s="76" t="s">
        <v>331</v>
      </c>
      <c r="R213" s="76">
        <v>5.9</v>
      </c>
      <c r="S213" s="76">
        <v>66</v>
      </c>
      <c r="T213" s="76" t="s">
        <v>331</v>
      </c>
      <c r="U213" s="78">
        <v>200</v>
      </c>
      <c r="V213" s="76">
        <v>62</v>
      </c>
      <c r="W213" s="76" t="s">
        <v>331</v>
      </c>
      <c r="X213" s="70">
        <v>1</v>
      </c>
      <c r="Y213" s="76">
        <v>0</v>
      </c>
      <c r="Z213" s="76" t="s">
        <v>342</v>
      </c>
      <c r="AA213" s="70" t="s">
        <v>641</v>
      </c>
      <c r="AB213" s="67">
        <v>72</v>
      </c>
      <c r="AC213" s="94" t="s">
        <v>331</v>
      </c>
      <c r="AD213" s="95">
        <v>69.7</v>
      </c>
      <c r="AE213" s="94">
        <v>0</v>
      </c>
      <c r="AF213" s="94"/>
      <c r="AG213" s="95">
        <v>69.7</v>
      </c>
      <c r="AH213" s="94" t="s">
        <v>331</v>
      </c>
    </row>
    <row r="214" spans="1:34" s="39" customFormat="1" x14ac:dyDescent="0.2">
      <c r="A214" s="70" t="s">
        <v>658</v>
      </c>
      <c r="B214" s="71"/>
      <c r="C214" s="70">
        <v>1</v>
      </c>
      <c r="D214" s="70" t="s">
        <v>733</v>
      </c>
      <c r="E214" s="91" t="s">
        <v>425</v>
      </c>
      <c r="F214" s="80"/>
      <c r="G214" s="70">
        <v>177</v>
      </c>
      <c r="H214" s="70">
        <v>49</v>
      </c>
      <c r="I214" s="132">
        <v>15.640460914807369</v>
      </c>
      <c r="J214" s="76">
        <v>80</v>
      </c>
      <c r="K214" s="76" t="s">
        <v>394</v>
      </c>
      <c r="L214" s="70">
        <v>3961</v>
      </c>
      <c r="M214" s="76">
        <v>80</v>
      </c>
      <c r="N214" s="76" t="s">
        <v>330</v>
      </c>
      <c r="O214" s="77">
        <v>8</v>
      </c>
      <c r="P214" s="76">
        <v>74</v>
      </c>
      <c r="Q214" s="76" t="s">
        <v>331</v>
      </c>
      <c r="R214" s="76">
        <v>-3</v>
      </c>
      <c r="S214" s="76">
        <v>20</v>
      </c>
      <c r="T214" s="76" t="s">
        <v>342</v>
      </c>
      <c r="U214" s="78">
        <v>210</v>
      </c>
      <c r="V214" s="76">
        <v>66</v>
      </c>
      <c r="W214" s="76" t="s">
        <v>331</v>
      </c>
      <c r="X214" s="70">
        <v>2</v>
      </c>
      <c r="Y214" s="69">
        <v>10</v>
      </c>
      <c r="Z214" s="76" t="s">
        <v>342</v>
      </c>
      <c r="AA214" s="76" t="s">
        <v>734</v>
      </c>
      <c r="AB214" s="67">
        <v>72</v>
      </c>
      <c r="AC214" s="94" t="s">
        <v>331</v>
      </c>
      <c r="AD214" s="95">
        <v>62.800000000000004</v>
      </c>
      <c r="AE214" s="94">
        <v>0</v>
      </c>
      <c r="AF214" s="94"/>
      <c r="AG214" s="95">
        <v>62.8</v>
      </c>
      <c r="AH214" s="94" t="s">
        <v>331</v>
      </c>
    </row>
    <row r="215" spans="1:34" s="39" customFormat="1" x14ac:dyDescent="0.2">
      <c r="A215" s="70" t="s">
        <v>735</v>
      </c>
      <c r="B215" s="71"/>
      <c r="C215" s="70">
        <v>1</v>
      </c>
      <c r="D215" s="70" t="s">
        <v>736</v>
      </c>
      <c r="E215" s="92" t="s">
        <v>337</v>
      </c>
      <c r="F215" s="80"/>
      <c r="G215" s="70">
        <v>169</v>
      </c>
      <c r="H215" s="70">
        <v>59</v>
      </c>
      <c r="I215" s="132">
        <v>20.657540002100767</v>
      </c>
      <c r="J215" s="87">
        <v>100</v>
      </c>
      <c r="K215" s="87" t="s">
        <v>329</v>
      </c>
      <c r="L215" s="70">
        <v>3217</v>
      </c>
      <c r="M215" s="87">
        <v>100</v>
      </c>
      <c r="N215" s="87" t="s">
        <v>332</v>
      </c>
      <c r="O215" s="77">
        <v>10.5</v>
      </c>
      <c r="P215" s="87">
        <v>60</v>
      </c>
      <c r="Q215" s="87" t="s">
        <v>331</v>
      </c>
      <c r="R215" s="87">
        <v>15.4</v>
      </c>
      <c r="S215" s="87">
        <v>76</v>
      </c>
      <c r="T215" s="87" t="s">
        <v>331</v>
      </c>
      <c r="U215" s="78">
        <v>140</v>
      </c>
      <c r="V215" s="87">
        <v>40</v>
      </c>
      <c r="W215" s="87" t="s">
        <v>342</v>
      </c>
      <c r="X215" s="70">
        <v>35</v>
      </c>
      <c r="Y215" s="87">
        <v>72</v>
      </c>
      <c r="Z215" s="87" t="s">
        <v>331</v>
      </c>
      <c r="AA215" s="70" t="s">
        <v>737</v>
      </c>
      <c r="AB215" s="67">
        <v>76</v>
      </c>
      <c r="AC215" s="94" t="s">
        <v>331</v>
      </c>
      <c r="AD215" s="95">
        <v>76</v>
      </c>
      <c r="AE215" s="94">
        <v>0</v>
      </c>
      <c r="AF215" s="94"/>
      <c r="AG215" s="95">
        <v>76</v>
      </c>
      <c r="AH215" s="94" t="s">
        <v>331</v>
      </c>
    </row>
    <row r="216" spans="1:34" s="39" customFormat="1" x14ac:dyDescent="0.2">
      <c r="A216" s="70" t="s">
        <v>735</v>
      </c>
      <c r="B216" s="71"/>
      <c r="C216" s="70">
        <v>1</v>
      </c>
      <c r="D216" s="70" t="s">
        <v>738</v>
      </c>
      <c r="E216" s="91" t="s">
        <v>337</v>
      </c>
      <c r="F216" s="80"/>
      <c r="G216" s="70">
        <v>168</v>
      </c>
      <c r="H216" s="70">
        <v>70</v>
      </c>
      <c r="I216" s="132">
        <v>24.801587301587301</v>
      </c>
      <c r="J216" s="87">
        <v>80</v>
      </c>
      <c r="K216" s="87" t="s">
        <v>341</v>
      </c>
      <c r="L216" s="70">
        <v>2947</v>
      </c>
      <c r="M216" s="87">
        <v>85</v>
      </c>
      <c r="N216" s="87" t="s">
        <v>330</v>
      </c>
      <c r="O216" s="77">
        <v>9.3000000000000007</v>
      </c>
      <c r="P216" s="87">
        <v>72</v>
      </c>
      <c r="Q216" s="87" t="s">
        <v>331</v>
      </c>
      <c r="R216" s="70">
        <v>15.7</v>
      </c>
      <c r="S216" s="87">
        <v>76</v>
      </c>
      <c r="T216" s="87" t="s">
        <v>331</v>
      </c>
      <c r="U216" s="78">
        <v>130</v>
      </c>
      <c r="V216" s="87">
        <v>20</v>
      </c>
      <c r="W216" s="87" t="s">
        <v>342</v>
      </c>
      <c r="X216" s="70">
        <v>34</v>
      </c>
      <c r="Y216" s="87">
        <v>70</v>
      </c>
      <c r="Z216" s="87" t="s">
        <v>331</v>
      </c>
      <c r="AA216" s="70" t="s">
        <v>622</v>
      </c>
      <c r="AB216" s="67">
        <v>76</v>
      </c>
      <c r="AC216" s="94" t="s">
        <v>331</v>
      </c>
      <c r="AD216" s="95">
        <v>70.95</v>
      </c>
      <c r="AE216" s="94">
        <v>0</v>
      </c>
      <c r="AF216" s="94"/>
      <c r="AG216" s="95">
        <v>70.95</v>
      </c>
      <c r="AH216" s="94" t="s">
        <v>331</v>
      </c>
    </row>
    <row r="217" spans="1:34" s="39" customFormat="1" x14ac:dyDescent="0.2">
      <c r="A217" s="70" t="s">
        <v>735</v>
      </c>
      <c r="B217" s="71"/>
      <c r="C217" s="70">
        <v>1</v>
      </c>
      <c r="D217" s="70" t="s">
        <v>739</v>
      </c>
      <c r="E217" s="92" t="s">
        <v>337</v>
      </c>
      <c r="F217" s="80"/>
      <c r="G217" s="70">
        <v>166</v>
      </c>
      <c r="H217" s="70">
        <v>57</v>
      </c>
      <c r="I217" s="132">
        <v>20.685150239512268</v>
      </c>
      <c r="J217" s="87">
        <v>100</v>
      </c>
      <c r="K217" s="87" t="s">
        <v>329</v>
      </c>
      <c r="L217" s="70">
        <v>2966</v>
      </c>
      <c r="M217" s="87">
        <v>85</v>
      </c>
      <c r="N217" s="87" t="s">
        <v>330</v>
      </c>
      <c r="O217" s="77">
        <v>9.3000000000000007</v>
      </c>
      <c r="P217" s="87">
        <v>72</v>
      </c>
      <c r="Q217" s="87" t="s">
        <v>331</v>
      </c>
      <c r="R217" s="70">
        <v>10.199999999999999</v>
      </c>
      <c r="S217" s="87">
        <v>68</v>
      </c>
      <c r="T217" s="87" t="s">
        <v>331</v>
      </c>
      <c r="U217" s="78">
        <v>180</v>
      </c>
      <c r="V217" s="87">
        <v>80</v>
      </c>
      <c r="W217" s="87" t="s">
        <v>330</v>
      </c>
      <c r="X217" s="70">
        <v>41</v>
      </c>
      <c r="Y217" s="69">
        <v>78</v>
      </c>
      <c r="Z217" s="87" t="s">
        <v>331</v>
      </c>
      <c r="AA217" s="70" t="s">
        <v>523</v>
      </c>
      <c r="AB217" s="67">
        <v>78</v>
      </c>
      <c r="AC217" s="94" t="s">
        <v>331</v>
      </c>
      <c r="AD217" s="95">
        <v>80.350000000000009</v>
      </c>
      <c r="AE217" s="94">
        <v>0</v>
      </c>
      <c r="AF217" s="94"/>
      <c r="AG217" s="95">
        <v>80.349999999999994</v>
      </c>
      <c r="AH217" s="94" t="s">
        <v>330</v>
      </c>
    </row>
    <row r="218" spans="1:34" s="39" customFormat="1" x14ac:dyDescent="0.2">
      <c r="A218" s="70" t="s">
        <v>735</v>
      </c>
      <c r="B218" s="71"/>
      <c r="C218" s="70">
        <v>1</v>
      </c>
      <c r="D218" s="70" t="s">
        <v>740</v>
      </c>
      <c r="E218" s="91" t="s">
        <v>337</v>
      </c>
      <c r="F218" s="80"/>
      <c r="G218" s="70">
        <v>155</v>
      </c>
      <c r="H218" s="70">
        <v>54</v>
      </c>
      <c r="I218" s="132">
        <v>22.47658688865765</v>
      </c>
      <c r="J218" s="87">
        <v>100</v>
      </c>
      <c r="K218" s="87" t="s">
        <v>329</v>
      </c>
      <c r="L218" s="70">
        <v>2901</v>
      </c>
      <c r="M218" s="87">
        <v>85</v>
      </c>
      <c r="N218" s="87" t="s">
        <v>330</v>
      </c>
      <c r="O218" s="77">
        <v>10.8</v>
      </c>
      <c r="P218" s="87">
        <v>50</v>
      </c>
      <c r="Q218" s="87" t="s">
        <v>342</v>
      </c>
      <c r="R218" s="70">
        <v>11.5</v>
      </c>
      <c r="S218" s="87">
        <v>70</v>
      </c>
      <c r="T218" s="87" t="s">
        <v>331</v>
      </c>
      <c r="U218" s="78">
        <v>155</v>
      </c>
      <c r="V218" s="87">
        <v>64</v>
      </c>
      <c r="W218" s="87" t="s">
        <v>331</v>
      </c>
      <c r="X218" s="70">
        <v>37</v>
      </c>
      <c r="Y218" s="69">
        <v>74</v>
      </c>
      <c r="Z218" s="87" t="s">
        <v>331</v>
      </c>
      <c r="AA218" s="70" t="s">
        <v>650</v>
      </c>
      <c r="AB218" s="67">
        <v>10</v>
      </c>
      <c r="AC218" s="94" t="s">
        <v>342</v>
      </c>
      <c r="AD218" s="95">
        <v>60.550000000000004</v>
      </c>
      <c r="AE218" s="94">
        <v>0</v>
      </c>
      <c r="AF218" s="94"/>
      <c r="AG218" s="95">
        <v>60.55</v>
      </c>
      <c r="AH218" s="94" t="s">
        <v>331</v>
      </c>
    </row>
    <row r="219" spans="1:34" s="39" customFormat="1" x14ac:dyDescent="0.2">
      <c r="A219" s="70" t="s">
        <v>735</v>
      </c>
      <c r="B219" s="71"/>
      <c r="C219" s="70">
        <v>1</v>
      </c>
      <c r="D219" s="70" t="s">
        <v>741</v>
      </c>
      <c r="E219" s="92" t="s">
        <v>337</v>
      </c>
      <c r="F219" s="80"/>
      <c r="G219" s="70">
        <v>157</v>
      </c>
      <c r="H219" s="70">
        <v>53</v>
      </c>
      <c r="I219" s="132">
        <v>21.501886486267189</v>
      </c>
      <c r="J219" s="87">
        <v>100</v>
      </c>
      <c r="K219" s="87" t="s">
        <v>329</v>
      </c>
      <c r="L219" s="70">
        <v>3035</v>
      </c>
      <c r="M219" s="87">
        <v>85</v>
      </c>
      <c r="N219" s="87" t="s">
        <v>330</v>
      </c>
      <c r="O219" s="77">
        <v>9.6</v>
      </c>
      <c r="P219" s="87">
        <v>70</v>
      </c>
      <c r="Q219" s="87" t="s">
        <v>331</v>
      </c>
      <c r="R219" s="70">
        <v>19.399999999999999</v>
      </c>
      <c r="S219" s="87">
        <v>85</v>
      </c>
      <c r="T219" s="87" t="s">
        <v>330</v>
      </c>
      <c r="U219" s="78">
        <v>145</v>
      </c>
      <c r="V219" s="87">
        <v>50</v>
      </c>
      <c r="W219" s="87" t="s">
        <v>342</v>
      </c>
      <c r="X219" s="70">
        <v>30</v>
      </c>
      <c r="Y219" s="69">
        <v>66</v>
      </c>
      <c r="Z219" s="87" t="s">
        <v>331</v>
      </c>
      <c r="AA219" s="70" t="s">
        <v>474</v>
      </c>
      <c r="AB219" s="67">
        <v>40</v>
      </c>
      <c r="AC219" s="94" t="s">
        <v>342</v>
      </c>
      <c r="AD219" s="95">
        <v>69.849999999999994</v>
      </c>
      <c r="AE219" s="94">
        <v>0</v>
      </c>
      <c r="AF219" s="94"/>
      <c r="AG219" s="95">
        <v>69.849999999999994</v>
      </c>
      <c r="AH219" s="94" t="s">
        <v>331</v>
      </c>
    </row>
    <row r="220" spans="1:34" s="220" customFormat="1" x14ac:dyDescent="0.2">
      <c r="A220" s="209" t="s">
        <v>735</v>
      </c>
      <c r="B220" s="210"/>
      <c r="C220" s="209">
        <v>1</v>
      </c>
      <c r="D220" s="209" t="s">
        <v>742</v>
      </c>
      <c r="E220" s="211" t="s">
        <v>337</v>
      </c>
      <c r="F220" s="212"/>
      <c r="G220" s="209">
        <v>164</v>
      </c>
      <c r="H220" s="209">
        <v>55</v>
      </c>
      <c r="I220" s="213">
        <v>20.449137418203449</v>
      </c>
      <c r="J220" s="214">
        <v>100</v>
      </c>
      <c r="K220" s="214" t="s">
        <v>329</v>
      </c>
      <c r="L220" s="209">
        <v>2996</v>
      </c>
      <c r="M220" s="214">
        <v>85</v>
      </c>
      <c r="N220" s="214" t="s">
        <v>330</v>
      </c>
      <c r="O220" s="215">
        <v>11.1</v>
      </c>
      <c r="P220" s="214">
        <v>30</v>
      </c>
      <c r="Q220" s="214" t="s">
        <v>342</v>
      </c>
      <c r="R220" s="209">
        <v>15.3</v>
      </c>
      <c r="S220" s="214">
        <v>76</v>
      </c>
      <c r="T220" s="214" t="s">
        <v>331</v>
      </c>
      <c r="U220" s="216"/>
      <c r="V220" s="214"/>
      <c r="W220" s="214"/>
      <c r="X220" s="209">
        <v>35</v>
      </c>
      <c r="Y220" s="209">
        <v>72</v>
      </c>
      <c r="Z220" s="214" t="s">
        <v>331</v>
      </c>
      <c r="AA220" s="209"/>
      <c r="AB220" s="217"/>
      <c r="AC220" s="218"/>
      <c r="AD220" s="219">
        <v>48.55</v>
      </c>
      <c r="AE220" s="218">
        <v>0</v>
      </c>
      <c r="AF220" s="218"/>
      <c r="AG220" s="219">
        <v>48.55</v>
      </c>
      <c r="AH220" s="218" t="s">
        <v>342</v>
      </c>
    </row>
    <row r="221" spans="1:34" s="39" customFormat="1" x14ac:dyDescent="0.2">
      <c r="A221" s="70" t="s">
        <v>735</v>
      </c>
      <c r="B221" s="71"/>
      <c r="C221" s="70">
        <v>1</v>
      </c>
      <c r="D221" s="70" t="s">
        <v>743</v>
      </c>
      <c r="E221" s="92" t="s">
        <v>337</v>
      </c>
      <c r="F221" s="80"/>
      <c r="G221" s="70">
        <v>170</v>
      </c>
      <c r="H221" s="70">
        <v>64</v>
      </c>
      <c r="I221" s="132">
        <v>22.145328719723182</v>
      </c>
      <c r="J221" s="87">
        <v>100</v>
      </c>
      <c r="K221" s="87" t="s">
        <v>329</v>
      </c>
      <c r="L221" s="70">
        <v>2409</v>
      </c>
      <c r="M221" s="87">
        <v>72</v>
      </c>
      <c r="N221" s="87" t="s">
        <v>331</v>
      </c>
      <c r="O221" s="77">
        <v>9.5</v>
      </c>
      <c r="P221" s="87">
        <v>70</v>
      </c>
      <c r="Q221" s="87" t="s">
        <v>331</v>
      </c>
      <c r="R221" s="70">
        <v>19.899999999999999</v>
      </c>
      <c r="S221" s="87">
        <v>85</v>
      </c>
      <c r="T221" s="87" t="s">
        <v>330</v>
      </c>
      <c r="U221" s="78">
        <v>150</v>
      </c>
      <c r="V221" s="87">
        <v>60</v>
      </c>
      <c r="W221" s="87" t="s">
        <v>331</v>
      </c>
      <c r="X221" s="70">
        <v>35</v>
      </c>
      <c r="Y221" s="87">
        <v>72</v>
      </c>
      <c r="Z221" s="87" t="s">
        <v>331</v>
      </c>
      <c r="AA221" s="70" t="s">
        <v>344</v>
      </c>
      <c r="AB221" s="67">
        <v>30</v>
      </c>
      <c r="AC221" s="94" t="s">
        <v>342</v>
      </c>
      <c r="AD221" s="95">
        <v>67.5</v>
      </c>
      <c r="AE221" s="94">
        <v>0</v>
      </c>
      <c r="AF221" s="94"/>
      <c r="AG221" s="95">
        <v>67.5</v>
      </c>
      <c r="AH221" s="94" t="s">
        <v>331</v>
      </c>
    </row>
    <row r="222" spans="1:34" s="39" customFormat="1" x14ac:dyDescent="0.2">
      <c r="A222" s="70" t="s">
        <v>735</v>
      </c>
      <c r="B222" s="71"/>
      <c r="C222" s="70">
        <v>1</v>
      </c>
      <c r="D222" s="70" t="s">
        <v>744</v>
      </c>
      <c r="E222" s="91" t="s">
        <v>337</v>
      </c>
      <c r="F222" s="80"/>
      <c r="G222" s="70">
        <v>167</v>
      </c>
      <c r="H222" s="70">
        <v>69</v>
      </c>
      <c r="I222" s="132">
        <v>24.740937287102444</v>
      </c>
      <c r="J222" s="87">
        <v>80</v>
      </c>
      <c r="K222" s="87" t="s">
        <v>341</v>
      </c>
      <c r="L222" s="70">
        <v>3512</v>
      </c>
      <c r="M222" s="87">
        <v>100</v>
      </c>
      <c r="N222" s="87" t="s">
        <v>332</v>
      </c>
      <c r="O222" s="77">
        <v>10.3</v>
      </c>
      <c r="P222" s="87">
        <v>62</v>
      </c>
      <c r="Q222" s="87" t="s">
        <v>331</v>
      </c>
      <c r="R222" s="70">
        <v>13.4</v>
      </c>
      <c r="S222" s="87">
        <v>72</v>
      </c>
      <c r="T222" s="87" t="s">
        <v>331</v>
      </c>
      <c r="U222" s="78">
        <v>155</v>
      </c>
      <c r="V222" s="87">
        <v>64</v>
      </c>
      <c r="W222" s="87" t="s">
        <v>331</v>
      </c>
      <c r="X222" s="70">
        <v>18</v>
      </c>
      <c r="Y222" s="70">
        <v>30</v>
      </c>
      <c r="Z222" s="87" t="s">
        <v>342</v>
      </c>
      <c r="AA222" s="70" t="s">
        <v>366</v>
      </c>
      <c r="AB222" s="67">
        <v>20</v>
      </c>
      <c r="AC222" s="94" t="s">
        <v>342</v>
      </c>
      <c r="AD222" s="95">
        <v>60</v>
      </c>
      <c r="AE222" s="94">
        <v>0</v>
      </c>
      <c r="AF222" s="94"/>
      <c r="AG222" s="95">
        <v>60</v>
      </c>
      <c r="AH222" s="94" t="s">
        <v>331</v>
      </c>
    </row>
    <row r="223" spans="1:34" s="39" customFormat="1" x14ac:dyDescent="0.2">
      <c r="A223" s="70" t="s">
        <v>735</v>
      </c>
      <c r="B223" s="71"/>
      <c r="C223" s="70">
        <v>1</v>
      </c>
      <c r="D223" s="70" t="s">
        <v>745</v>
      </c>
      <c r="E223" s="92" t="s">
        <v>337</v>
      </c>
      <c r="F223" s="86"/>
      <c r="G223" s="70">
        <v>172</v>
      </c>
      <c r="H223" s="70">
        <v>85</v>
      </c>
      <c r="I223" s="132">
        <v>28.731746890210925</v>
      </c>
      <c r="J223" s="87">
        <v>60</v>
      </c>
      <c r="K223" s="87" t="s">
        <v>364</v>
      </c>
      <c r="L223" s="70">
        <v>2969</v>
      </c>
      <c r="M223" s="87">
        <v>85</v>
      </c>
      <c r="N223" s="87" t="s">
        <v>330</v>
      </c>
      <c r="O223" s="77">
        <v>10.3</v>
      </c>
      <c r="P223" s="87">
        <v>62</v>
      </c>
      <c r="Q223" s="87" t="s">
        <v>331</v>
      </c>
      <c r="R223" s="70">
        <v>20.100000000000001</v>
      </c>
      <c r="S223" s="87">
        <v>85</v>
      </c>
      <c r="T223" s="87" t="s">
        <v>330</v>
      </c>
      <c r="U223" s="78">
        <v>145</v>
      </c>
      <c r="V223" s="87">
        <v>50</v>
      </c>
      <c r="W223" s="87" t="s">
        <v>342</v>
      </c>
      <c r="X223" s="70">
        <v>37</v>
      </c>
      <c r="Y223" s="87">
        <v>74</v>
      </c>
      <c r="Z223" s="87" t="s">
        <v>331</v>
      </c>
      <c r="AA223" s="70" t="s">
        <v>347</v>
      </c>
      <c r="AB223" s="67">
        <v>50</v>
      </c>
      <c r="AC223" s="94" t="s">
        <v>342</v>
      </c>
      <c r="AD223" s="95">
        <v>65.05</v>
      </c>
      <c r="AE223" s="94">
        <v>0</v>
      </c>
      <c r="AF223" s="94"/>
      <c r="AG223" s="95">
        <v>65.05</v>
      </c>
      <c r="AH223" s="94" t="s">
        <v>331</v>
      </c>
    </row>
    <row r="224" spans="1:34" s="39" customFormat="1" x14ac:dyDescent="0.2">
      <c r="A224" s="70" t="s">
        <v>735</v>
      </c>
      <c r="B224" s="71"/>
      <c r="C224" s="70">
        <v>1</v>
      </c>
      <c r="D224" s="70" t="s">
        <v>746</v>
      </c>
      <c r="E224" s="91" t="s">
        <v>337</v>
      </c>
      <c r="F224" s="80"/>
      <c r="G224" s="70">
        <v>163</v>
      </c>
      <c r="H224" s="70">
        <v>52</v>
      </c>
      <c r="I224" s="132">
        <v>19.571681282697881</v>
      </c>
      <c r="J224" s="87">
        <v>100</v>
      </c>
      <c r="K224" s="87" t="s">
        <v>329</v>
      </c>
      <c r="L224" s="70">
        <v>3044</v>
      </c>
      <c r="M224" s="87">
        <v>85</v>
      </c>
      <c r="N224" s="87" t="s">
        <v>330</v>
      </c>
      <c r="O224" s="77">
        <v>10.5</v>
      </c>
      <c r="P224" s="87">
        <v>60</v>
      </c>
      <c r="Q224" s="87" t="s">
        <v>331</v>
      </c>
      <c r="R224" s="70">
        <v>5.5</v>
      </c>
      <c r="S224" s="87">
        <v>60</v>
      </c>
      <c r="T224" s="87" t="s">
        <v>331</v>
      </c>
      <c r="U224" s="78">
        <v>130</v>
      </c>
      <c r="V224" s="87">
        <v>20</v>
      </c>
      <c r="W224" s="87" t="s">
        <v>342</v>
      </c>
      <c r="X224" s="70">
        <v>42</v>
      </c>
      <c r="Y224" s="87">
        <v>78</v>
      </c>
      <c r="Z224" s="87" t="s">
        <v>331</v>
      </c>
      <c r="AA224" s="70" t="s">
        <v>392</v>
      </c>
      <c r="AB224" s="67">
        <v>30</v>
      </c>
      <c r="AC224" s="94" t="s">
        <v>342</v>
      </c>
      <c r="AD224" s="95">
        <v>61.550000000000004</v>
      </c>
      <c r="AE224" s="94">
        <v>0</v>
      </c>
      <c r="AF224" s="94"/>
      <c r="AG224" s="95">
        <v>61.55</v>
      </c>
      <c r="AH224" s="94" t="s">
        <v>331</v>
      </c>
    </row>
    <row r="225" spans="1:34" s="39" customFormat="1" x14ac:dyDescent="0.2">
      <c r="A225" s="70" t="s">
        <v>735</v>
      </c>
      <c r="B225" s="71"/>
      <c r="C225" s="70">
        <v>1</v>
      </c>
      <c r="D225" s="70" t="s">
        <v>747</v>
      </c>
      <c r="E225" s="92" t="s">
        <v>337</v>
      </c>
      <c r="F225" s="80"/>
      <c r="G225" s="70">
        <v>169</v>
      </c>
      <c r="H225" s="70">
        <v>46</v>
      </c>
      <c r="I225" s="132">
        <v>16.105878645705683</v>
      </c>
      <c r="J225" s="87">
        <v>80</v>
      </c>
      <c r="K225" s="87" t="s">
        <v>394</v>
      </c>
      <c r="L225" s="70">
        <v>2865</v>
      </c>
      <c r="M225" s="87">
        <v>80</v>
      </c>
      <c r="N225" s="87" t="s">
        <v>330</v>
      </c>
      <c r="O225" s="77">
        <v>9.3000000000000007</v>
      </c>
      <c r="P225" s="87">
        <v>72</v>
      </c>
      <c r="Q225" s="87" t="s">
        <v>331</v>
      </c>
      <c r="R225" s="70">
        <v>13.2</v>
      </c>
      <c r="S225" s="87">
        <v>72</v>
      </c>
      <c r="T225" s="87" t="s">
        <v>331</v>
      </c>
      <c r="U225" s="78">
        <v>150</v>
      </c>
      <c r="V225" s="87">
        <v>60</v>
      </c>
      <c r="W225" s="87" t="s">
        <v>331</v>
      </c>
      <c r="X225" s="70">
        <v>38</v>
      </c>
      <c r="Y225" s="70">
        <v>74</v>
      </c>
      <c r="Z225" s="87" t="s">
        <v>331</v>
      </c>
      <c r="AA225" s="70" t="s">
        <v>378</v>
      </c>
      <c r="AB225" s="67">
        <v>70</v>
      </c>
      <c r="AC225" s="94" t="s">
        <v>331</v>
      </c>
      <c r="AD225" s="95">
        <v>73</v>
      </c>
      <c r="AE225" s="94">
        <v>0</v>
      </c>
      <c r="AF225" s="94"/>
      <c r="AG225" s="95">
        <v>73</v>
      </c>
      <c r="AH225" s="94" t="s">
        <v>331</v>
      </c>
    </row>
    <row r="226" spans="1:34" s="39" customFormat="1" x14ac:dyDescent="0.15">
      <c r="A226" s="70" t="s">
        <v>735</v>
      </c>
      <c r="B226" s="71"/>
      <c r="C226" s="70">
        <v>1</v>
      </c>
      <c r="D226" s="70" t="s">
        <v>748</v>
      </c>
      <c r="E226" s="91" t="s">
        <v>337</v>
      </c>
      <c r="F226" s="80"/>
      <c r="G226" s="70">
        <v>166</v>
      </c>
      <c r="H226" s="70">
        <v>51</v>
      </c>
      <c r="I226" s="132">
        <v>18.507766003774133</v>
      </c>
      <c r="J226" s="87">
        <v>100</v>
      </c>
      <c r="K226" s="87" t="s">
        <v>329</v>
      </c>
      <c r="L226" s="70">
        <v>2690</v>
      </c>
      <c r="M226" s="87">
        <v>78</v>
      </c>
      <c r="N226" s="87" t="s">
        <v>331</v>
      </c>
      <c r="O226" s="77">
        <v>8.8000000000000007</v>
      </c>
      <c r="P226" s="87">
        <v>78</v>
      </c>
      <c r="Q226" s="87" t="s">
        <v>331</v>
      </c>
      <c r="R226" s="70">
        <v>2</v>
      </c>
      <c r="S226" s="87">
        <v>30</v>
      </c>
      <c r="T226" s="87" t="s">
        <v>342</v>
      </c>
      <c r="U226" s="78">
        <v>145</v>
      </c>
      <c r="V226" s="87">
        <v>50</v>
      </c>
      <c r="W226" s="87" t="s">
        <v>342</v>
      </c>
      <c r="X226" s="70">
        <v>43</v>
      </c>
      <c r="Y226" s="87">
        <v>80</v>
      </c>
      <c r="Z226" s="87" t="s">
        <v>330</v>
      </c>
      <c r="AA226" s="70" t="s">
        <v>520</v>
      </c>
      <c r="AB226" s="100">
        <v>70</v>
      </c>
      <c r="AC226" s="94" t="s">
        <v>331</v>
      </c>
      <c r="AD226" s="95">
        <v>72.3</v>
      </c>
      <c r="AE226" s="94">
        <v>0</v>
      </c>
      <c r="AF226" s="94"/>
      <c r="AG226" s="95">
        <v>72.3</v>
      </c>
      <c r="AH226" s="94" t="s">
        <v>331</v>
      </c>
    </row>
    <row r="227" spans="1:34" s="39" customFormat="1" x14ac:dyDescent="0.2">
      <c r="A227" s="70" t="s">
        <v>735</v>
      </c>
      <c r="B227" s="71"/>
      <c r="C227" s="70">
        <v>1</v>
      </c>
      <c r="D227" s="70" t="s">
        <v>749</v>
      </c>
      <c r="E227" s="92" t="s">
        <v>337</v>
      </c>
      <c r="F227" s="80"/>
      <c r="G227" s="70">
        <v>161</v>
      </c>
      <c r="H227" s="70">
        <v>48</v>
      </c>
      <c r="I227" s="132">
        <v>18.517804097064158</v>
      </c>
      <c r="J227" s="87">
        <v>100</v>
      </c>
      <c r="K227" s="87" t="s">
        <v>329</v>
      </c>
      <c r="L227" s="70">
        <v>3311</v>
      </c>
      <c r="M227" s="87">
        <v>100</v>
      </c>
      <c r="N227" s="87" t="s">
        <v>332</v>
      </c>
      <c r="O227" s="77">
        <v>8.8000000000000007</v>
      </c>
      <c r="P227" s="87">
        <v>78</v>
      </c>
      <c r="Q227" s="87" t="s">
        <v>331</v>
      </c>
      <c r="R227" s="70">
        <v>30.5</v>
      </c>
      <c r="S227" s="87">
        <v>100</v>
      </c>
      <c r="T227" s="87" t="s">
        <v>332</v>
      </c>
      <c r="U227" s="78">
        <v>180</v>
      </c>
      <c r="V227" s="87">
        <v>80</v>
      </c>
      <c r="W227" s="87" t="s">
        <v>330</v>
      </c>
      <c r="X227" s="70">
        <v>55</v>
      </c>
      <c r="Y227" s="70">
        <v>100</v>
      </c>
      <c r="Z227" s="87" t="s">
        <v>332</v>
      </c>
      <c r="AA227" s="70" t="s">
        <v>534</v>
      </c>
      <c r="AB227" s="67">
        <v>78</v>
      </c>
      <c r="AC227" s="94" t="s">
        <v>331</v>
      </c>
      <c r="AD227" s="95">
        <v>89.2</v>
      </c>
      <c r="AE227" s="94">
        <v>1</v>
      </c>
      <c r="AF227" s="94"/>
      <c r="AG227" s="95">
        <v>90.2</v>
      </c>
      <c r="AH227" s="94" t="s">
        <v>332</v>
      </c>
    </row>
    <row r="228" spans="1:34" s="39" customFormat="1" x14ac:dyDescent="0.15">
      <c r="A228" s="70" t="s">
        <v>735</v>
      </c>
      <c r="B228" s="71"/>
      <c r="C228" s="70">
        <v>1</v>
      </c>
      <c r="D228" s="70" t="s">
        <v>750</v>
      </c>
      <c r="E228" s="91" t="s">
        <v>337</v>
      </c>
      <c r="F228" s="80"/>
      <c r="G228" s="70">
        <v>169</v>
      </c>
      <c r="H228" s="70">
        <v>58</v>
      </c>
      <c r="I228" s="132">
        <v>20.307412205454991</v>
      </c>
      <c r="J228" s="87">
        <v>100</v>
      </c>
      <c r="K228" s="87" t="s">
        <v>329</v>
      </c>
      <c r="L228" s="70">
        <v>3800</v>
      </c>
      <c r="M228" s="87">
        <v>100</v>
      </c>
      <c r="N228" s="87" t="s">
        <v>332</v>
      </c>
      <c r="O228" s="77">
        <v>8.1</v>
      </c>
      <c r="P228" s="87">
        <v>85</v>
      </c>
      <c r="Q228" s="87" t="s">
        <v>330</v>
      </c>
      <c r="R228" s="70">
        <v>3.8</v>
      </c>
      <c r="S228" s="87">
        <v>50</v>
      </c>
      <c r="T228" s="87" t="s">
        <v>342</v>
      </c>
      <c r="U228" s="78">
        <v>185</v>
      </c>
      <c r="V228" s="87">
        <v>85</v>
      </c>
      <c r="W228" s="87" t="s">
        <v>330</v>
      </c>
      <c r="X228" s="70">
        <v>50</v>
      </c>
      <c r="Y228" s="87">
        <v>90</v>
      </c>
      <c r="Z228" s="87" t="s">
        <v>332</v>
      </c>
      <c r="AA228" s="70" t="s">
        <v>540</v>
      </c>
      <c r="AB228" s="100">
        <v>80</v>
      </c>
      <c r="AC228" s="94" t="s">
        <v>330</v>
      </c>
      <c r="AD228" s="95">
        <v>85.5</v>
      </c>
      <c r="AE228" s="94">
        <v>0</v>
      </c>
      <c r="AF228" s="94"/>
      <c r="AG228" s="95">
        <v>85.5</v>
      </c>
      <c r="AH228" s="94" t="s">
        <v>330</v>
      </c>
    </row>
    <row r="229" spans="1:34" s="39" customFormat="1" x14ac:dyDescent="0.2">
      <c r="A229" s="70" t="s">
        <v>735</v>
      </c>
      <c r="B229" s="71"/>
      <c r="C229" s="70">
        <v>1</v>
      </c>
      <c r="D229" s="70" t="s">
        <v>751</v>
      </c>
      <c r="E229" s="92" t="s">
        <v>337</v>
      </c>
      <c r="F229" s="80"/>
      <c r="G229" s="70">
        <v>158</v>
      </c>
      <c r="H229" s="70">
        <v>54</v>
      </c>
      <c r="I229" s="132">
        <v>21.631148854350265</v>
      </c>
      <c r="J229" s="87">
        <v>100</v>
      </c>
      <c r="K229" s="87" t="s">
        <v>329</v>
      </c>
      <c r="L229" s="70">
        <v>2339</v>
      </c>
      <c r="M229" s="87">
        <v>70</v>
      </c>
      <c r="N229" s="87" t="s">
        <v>331</v>
      </c>
      <c r="O229" s="77">
        <v>8.4</v>
      </c>
      <c r="P229" s="87">
        <v>80</v>
      </c>
      <c r="Q229" s="87" t="s">
        <v>330</v>
      </c>
      <c r="R229" s="70">
        <v>14</v>
      </c>
      <c r="S229" s="87">
        <v>74</v>
      </c>
      <c r="T229" s="87" t="s">
        <v>331</v>
      </c>
      <c r="U229" s="78">
        <v>155</v>
      </c>
      <c r="V229" s="87">
        <v>64</v>
      </c>
      <c r="W229" s="87" t="s">
        <v>331</v>
      </c>
      <c r="X229" s="70">
        <v>31</v>
      </c>
      <c r="Y229" s="70">
        <v>68</v>
      </c>
      <c r="Z229" s="87" t="s">
        <v>331</v>
      </c>
      <c r="AA229" s="70" t="s">
        <v>606</v>
      </c>
      <c r="AB229" s="67">
        <v>30</v>
      </c>
      <c r="AC229" s="94" t="s">
        <v>342</v>
      </c>
      <c r="AD229" s="95">
        <v>68.099999999999994</v>
      </c>
      <c r="AE229" s="94">
        <v>0</v>
      </c>
      <c r="AF229" s="94"/>
      <c r="AG229" s="95">
        <v>68.099999999999994</v>
      </c>
      <c r="AH229" s="94" t="s">
        <v>331</v>
      </c>
    </row>
    <row r="230" spans="1:34" s="39" customFormat="1" x14ac:dyDescent="0.15">
      <c r="A230" s="70" t="s">
        <v>735</v>
      </c>
      <c r="B230" s="71"/>
      <c r="C230" s="70">
        <v>1</v>
      </c>
      <c r="D230" s="70" t="s">
        <v>752</v>
      </c>
      <c r="E230" s="91" t="s">
        <v>337</v>
      </c>
      <c r="F230" s="80"/>
      <c r="G230" s="70">
        <v>162</v>
      </c>
      <c r="H230" s="70">
        <v>46</v>
      </c>
      <c r="I230" s="132">
        <v>17.527815881725346</v>
      </c>
      <c r="J230" s="87">
        <v>100</v>
      </c>
      <c r="K230" s="87" t="s">
        <v>329</v>
      </c>
      <c r="L230" s="70">
        <v>3030</v>
      </c>
      <c r="M230" s="87">
        <v>85</v>
      </c>
      <c r="N230" s="87" t="s">
        <v>330</v>
      </c>
      <c r="O230" s="77">
        <v>10.6</v>
      </c>
      <c r="P230" s="87">
        <v>60</v>
      </c>
      <c r="Q230" s="87" t="s">
        <v>331</v>
      </c>
      <c r="R230" s="70">
        <v>11.7</v>
      </c>
      <c r="S230" s="87">
        <v>70</v>
      </c>
      <c r="T230" s="87" t="s">
        <v>331</v>
      </c>
      <c r="U230" s="78">
        <v>160</v>
      </c>
      <c r="V230" s="87">
        <v>68</v>
      </c>
      <c r="W230" s="87" t="s">
        <v>331</v>
      </c>
      <c r="X230" s="70">
        <v>30</v>
      </c>
      <c r="Y230" s="87">
        <v>66</v>
      </c>
      <c r="Z230" s="87" t="s">
        <v>331</v>
      </c>
      <c r="AA230" s="70" t="s">
        <v>483</v>
      </c>
      <c r="AB230" s="100">
        <v>60</v>
      </c>
      <c r="AC230" s="94" t="s">
        <v>331</v>
      </c>
      <c r="AD230" s="95">
        <v>72.150000000000006</v>
      </c>
      <c r="AE230" s="94">
        <v>0</v>
      </c>
      <c r="AF230" s="94"/>
      <c r="AG230" s="95">
        <v>72.150000000000006</v>
      </c>
      <c r="AH230" s="94" t="s">
        <v>331</v>
      </c>
    </row>
    <row r="231" spans="1:34" s="39" customFormat="1" x14ac:dyDescent="0.15">
      <c r="A231" s="70" t="s">
        <v>735</v>
      </c>
      <c r="B231" s="71"/>
      <c r="C231" s="70">
        <v>1</v>
      </c>
      <c r="D231" s="70" t="s">
        <v>753</v>
      </c>
      <c r="E231" s="92" t="s">
        <v>337</v>
      </c>
      <c r="F231" s="80"/>
      <c r="G231" s="70">
        <v>157</v>
      </c>
      <c r="H231" s="70">
        <v>56</v>
      </c>
      <c r="I231" s="132">
        <v>22.718974400584202</v>
      </c>
      <c r="J231" s="87">
        <v>100</v>
      </c>
      <c r="K231" s="87" t="s">
        <v>329</v>
      </c>
      <c r="L231" s="70">
        <v>2239</v>
      </c>
      <c r="M231" s="87">
        <v>68</v>
      </c>
      <c r="N231" s="87" t="s">
        <v>331</v>
      </c>
      <c r="O231" s="77">
        <v>10.9</v>
      </c>
      <c r="P231" s="87">
        <v>40</v>
      </c>
      <c r="Q231" s="87" t="s">
        <v>342</v>
      </c>
      <c r="R231" s="70">
        <v>4.5</v>
      </c>
      <c r="S231" s="87">
        <v>60</v>
      </c>
      <c r="T231" s="87" t="s">
        <v>331</v>
      </c>
      <c r="U231" s="78">
        <v>115</v>
      </c>
      <c r="V231" s="87">
        <v>0</v>
      </c>
      <c r="W231" s="87" t="s">
        <v>342</v>
      </c>
      <c r="X231" s="70">
        <v>37</v>
      </c>
      <c r="Y231" s="87">
        <v>74</v>
      </c>
      <c r="Z231" s="87" t="s">
        <v>331</v>
      </c>
      <c r="AA231" s="70" t="s">
        <v>655</v>
      </c>
      <c r="AB231" s="100">
        <v>78</v>
      </c>
      <c r="AC231" s="94" t="s">
        <v>331</v>
      </c>
      <c r="AD231" s="95">
        <v>62.2</v>
      </c>
      <c r="AE231" s="94">
        <v>0</v>
      </c>
      <c r="AF231" s="94"/>
      <c r="AG231" s="95">
        <v>62.2</v>
      </c>
      <c r="AH231" s="94" t="s">
        <v>331</v>
      </c>
    </row>
    <row r="232" spans="1:34" s="39" customFormat="1" x14ac:dyDescent="0.2">
      <c r="A232" s="70" t="s">
        <v>735</v>
      </c>
      <c r="B232" s="71"/>
      <c r="C232" s="70">
        <v>1</v>
      </c>
      <c r="D232" s="70" t="s">
        <v>754</v>
      </c>
      <c r="E232" s="91" t="s">
        <v>337</v>
      </c>
      <c r="F232" s="80"/>
      <c r="G232" s="70">
        <v>170</v>
      </c>
      <c r="H232" s="70">
        <v>53</v>
      </c>
      <c r="I232" s="132">
        <v>18.339100346020761</v>
      </c>
      <c r="J232" s="87">
        <v>100</v>
      </c>
      <c r="K232" s="87" t="s">
        <v>329</v>
      </c>
      <c r="L232" s="70">
        <v>2997</v>
      </c>
      <c r="M232" s="87">
        <v>85</v>
      </c>
      <c r="N232" s="87" t="s">
        <v>330</v>
      </c>
      <c r="O232" s="77">
        <v>8.5</v>
      </c>
      <c r="P232" s="87">
        <v>80</v>
      </c>
      <c r="Q232" s="87" t="s">
        <v>330</v>
      </c>
      <c r="R232" s="70">
        <v>2.9</v>
      </c>
      <c r="S232" s="87">
        <v>40</v>
      </c>
      <c r="T232" s="87" t="s">
        <v>342</v>
      </c>
      <c r="U232" s="78">
        <v>180</v>
      </c>
      <c r="V232" s="87">
        <v>80</v>
      </c>
      <c r="W232" s="87" t="s">
        <v>330</v>
      </c>
      <c r="X232" s="70">
        <v>40</v>
      </c>
      <c r="Y232" s="70">
        <v>76</v>
      </c>
      <c r="Z232" s="87" t="s">
        <v>331</v>
      </c>
      <c r="AA232" s="70" t="s">
        <v>534</v>
      </c>
      <c r="AB232" s="67">
        <v>78</v>
      </c>
      <c r="AC232" s="94" t="s">
        <v>331</v>
      </c>
      <c r="AD232" s="95">
        <v>78.95</v>
      </c>
      <c r="AE232" s="94">
        <v>0</v>
      </c>
      <c r="AF232" s="94"/>
      <c r="AG232" s="95">
        <v>78.95</v>
      </c>
      <c r="AH232" s="94" t="s">
        <v>331</v>
      </c>
    </row>
    <row r="233" spans="1:34" s="39" customFormat="1" x14ac:dyDescent="0.15">
      <c r="A233" s="70" t="s">
        <v>735</v>
      </c>
      <c r="B233" s="71"/>
      <c r="C233" s="70">
        <v>1</v>
      </c>
      <c r="D233" s="70" t="s">
        <v>755</v>
      </c>
      <c r="E233" s="92" t="s">
        <v>337</v>
      </c>
      <c r="F233" s="80"/>
      <c r="G233" s="70">
        <v>164</v>
      </c>
      <c r="H233" s="70">
        <v>85</v>
      </c>
      <c r="I233" s="132">
        <v>31.603212373587152</v>
      </c>
      <c r="J233" s="87">
        <v>60</v>
      </c>
      <c r="K233" s="87" t="s">
        <v>364</v>
      </c>
      <c r="L233" s="70">
        <v>3416</v>
      </c>
      <c r="M233" s="87">
        <v>100</v>
      </c>
      <c r="N233" s="87" t="s">
        <v>332</v>
      </c>
      <c r="O233" s="77">
        <v>10.199999999999999</v>
      </c>
      <c r="P233" s="87">
        <v>64</v>
      </c>
      <c r="Q233" s="87" t="s">
        <v>331</v>
      </c>
      <c r="R233" s="70">
        <v>20.100000000000001</v>
      </c>
      <c r="S233" s="87">
        <v>85</v>
      </c>
      <c r="T233" s="87" t="s">
        <v>330</v>
      </c>
      <c r="U233" s="78">
        <v>150</v>
      </c>
      <c r="V233" s="87">
        <v>60</v>
      </c>
      <c r="W233" s="87" t="s">
        <v>331</v>
      </c>
      <c r="X233" s="70">
        <v>36</v>
      </c>
      <c r="Y233" s="87">
        <v>72</v>
      </c>
      <c r="Z233" s="87" t="s">
        <v>331</v>
      </c>
      <c r="AA233" s="70" t="s">
        <v>610</v>
      </c>
      <c r="AB233" s="100">
        <v>30</v>
      </c>
      <c r="AC233" s="94" t="s">
        <v>342</v>
      </c>
      <c r="AD233" s="95">
        <v>64.5</v>
      </c>
      <c r="AE233" s="94">
        <v>0</v>
      </c>
      <c r="AF233" s="94"/>
      <c r="AG233" s="95">
        <v>64.5</v>
      </c>
      <c r="AH233" s="94" t="s">
        <v>331</v>
      </c>
    </row>
    <row r="234" spans="1:34" s="39" customFormat="1" x14ac:dyDescent="0.2">
      <c r="A234" s="70" t="s">
        <v>735</v>
      </c>
      <c r="B234" s="71"/>
      <c r="C234" s="70">
        <v>1</v>
      </c>
      <c r="D234" s="70" t="s">
        <v>756</v>
      </c>
      <c r="E234" s="91" t="s">
        <v>337</v>
      </c>
      <c r="F234" s="80"/>
      <c r="G234" s="70">
        <v>165</v>
      </c>
      <c r="H234" s="70">
        <v>44</v>
      </c>
      <c r="I234" s="132">
        <v>16.161616161616159</v>
      </c>
      <c r="J234" s="87">
        <v>80</v>
      </c>
      <c r="K234" s="87" t="s">
        <v>394</v>
      </c>
      <c r="L234" s="70">
        <v>3644</v>
      </c>
      <c r="M234" s="87">
        <v>100</v>
      </c>
      <c r="N234" s="87" t="s">
        <v>332</v>
      </c>
      <c r="O234" s="77">
        <v>8.9</v>
      </c>
      <c r="P234" s="87">
        <v>76</v>
      </c>
      <c r="Q234" s="87" t="s">
        <v>331</v>
      </c>
      <c r="R234" s="70">
        <v>18.3</v>
      </c>
      <c r="S234" s="87">
        <v>80</v>
      </c>
      <c r="T234" s="87" t="s">
        <v>330</v>
      </c>
      <c r="U234" s="78">
        <v>170</v>
      </c>
      <c r="V234" s="87">
        <v>74</v>
      </c>
      <c r="W234" s="87" t="s">
        <v>331</v>
      </c>
      <c r="X234" s="70">
        <v>40</v>
      </c>
      <c r="Y234" s="70">
        <v>76</v>
      </c>
      <c r="Z234" s="87" t="s">
        <v>331</v>
      </c>
      <c r="AA234" s="70" t="s">
        <v>408</v>
      </c>
      <c r="AB234" s="67">
        <v>64</v>
      </c>
      <c r="AC234" s="94" t="s">
        <v>331</v>
      </c>
      <c r="AD234" s="95">
        <v>78</v>
      </c>
      <c r="AE234" s="94">
        <v>0</v>
      </c>
      <c r="AF234" s="94"/>
      <c r="AG234" s="95">
        <v>78</v>
      </c>
      <c r="AH234" s="94" t="s">
        <v>331</v>
      </c>
    </row>
    <row r="235" spans="1:34" s="39" customFormat="1" x14ac:dyDescent="0.15">
      <c r="A235" s="70" t="s">
        <v>735</v>
      </c>
      <c r="B235" s="71"/>
      <c r="C235" s="70">
        <v>1</v>
      </c>
      <c r="D235" s="70" t="s">
        <v>757</v>
      </c>
      <c r="E235" s="92" t="s">
        <v>337</v>
      </c>
      <c r="F235" s="80"/>
      <c r="G235" s="70">
        <v>159</v>
      </c>
      <c r="H235" s="70">
        <v>49</v>
      </c>
      <c r="I235" s="132">
        <v>19.38214469364345</v>
      </c>
      <c r="J235" s="87">
        <v>100</v>
      </c>
      <c r="K235" s="87" t="s">
        <v>329</v>
      </c>
      <c r="L235" s="70">
        <v>2554</v>
      </c>
      <c r="M235" s="87">
        <v>76</v>
      </c>
      <c r="N235" s="87" t="s">
        <v>331</v>
      </c>
      <c r="O235" s="77">
        <v>10.1</v>
      </c>
      <c r="P235" s="87">
        <v>64</v>
      </c>
      <c r="Q235" s="87" t="s">
        <v>331</v>
      </c>
      <c r="R235" s="70">
        <v>18.7</v>
      </c>
      <c r="S235" s="87">
        <v>80</v>
      </c>
      <c r="T235" s="87" t="s">
        <v>330</v>
      </c>
      <c r="U235" s="78">
        <v>160</v>
      </c>
      <c r="V235" s="87">
        <v>68</v>
      </c>
      <c r="W235" s="87" t="s">
        <v>331</v>
      </c>
      <c r="X235" s="70">
        <v>30</v>
      </c>
      <c r="Y235" s="87">
        <v>66</v>
      </c>
      <c r="Z235" s="87" t="s">
        <v>331</v>
      </c>
      <c r="AA235" s="70" t="s">
        <v>392</v>
      </c>
      <c r="AB235" s="100">
        <v>30</v>
      </c>
      <c r="AC235" s="94" t="s">
        <v>342</v>
      </c>
      <c r="AD235" s="95">
        <v>66.599999999999994</v>
      </c>
      <c r="AE235" s="94">
        <v>0</v>
      </c>
      <c r="AF235" s="94"/>
      <c r="AG235" s="95">
        <v>66.599999999999994</v>
      </c>
      <c r="AH235" s="94" t="s">
        <v>331</v>
      </c>
    </row>
    <row r="236" spans="1:34" s="39" customFormat="1" x14ac:dyDescent="0.2">
      <c r="A236" s="70" t="s">
        <v>735</v>
      </c>
      <c r="B236" s="71"/>
      <c r="C236" s="70">
        <v>1</v>
      </c>
      <c r="D236" s="70" t="s">
        <v>758</v>
      </c>
      <c r="E236" s="91" t="s">
        <v>337</v>
      </c>
      <c r="F236" s="80"/>
      <c r="G236" s="70">
        <v>158</v>
      </c>
      <c r="H236" s="70">
        <v>58</v>
      </c>
      <c r="I236" s="132">
        <v>23.23345617689473</v>
      </c>
      <c r="J236" s="87">
        <v>80</v>
      </c>
      <c r="K236" s="87" t="s">
        <v>341</v>
      </c>
      <c r="L236" s="70">
        <v>3186</v>
      </c>
      <c r="M236" s="87">
        <v>100</v>
      </c>
      <c r="N236" s="87" t="s">
        <v>332</v>
      </c>
      <c r="O236" s="77">
        <v>9.6</v>
      </c>
      <c r="P236" s="87">
        <v>70</v>
      </c>
      <c r="Q236" s="87" t="s">
        <v>331</v>
      </c>
      <c r="R236" s="70">
        <v>14.6</v>
      </c>
      <c r="S236" s="87">
        <v>74</v>
      </c>
      <c r="T236" s="87" t="s">
        <v>331</v>
      </c>
      <c r="U236" s="78">
        <v>170</v>
      </c>
      <c r="V236" s="87">
        <v>74</v>
      </c>
      <c r="W236" s="87" t="s">
        <v>331</v>
      </c>
      <c r="X236" s="70">
        <v>30</v>
      </c>
      <c r="Y236" s="69">
        <v>66</v>
      </c>
      <c r="Z236" s="87" t="s">
        <v>331</v>
      </c>
      <c r="AA236" s="70" t="s">
        <v>483</v>
      </c>
      <c r="AB236" s="67">
        <v>60</v>
      </c>
      <c r="AC236" s="94" t="s">
        <v>331</v>
      </c>
      <c r="AD236" s="95">
        <v>74.400000000000006</v>
      </c>
      <c r="AE236" s="94">
        <v>0</v>
      </c>
      <c r="AF236" s="94"/>
      <c r="AG236" s="95">
        <v>74.400000000000006</v>
      </c>
      <c r="AH236" s="94" t="s">
        <v>331</v>
      </c>
    </row>
    <row r="237" spans="1:34" s="39" customFormat="1" x14ac:dyDescent="0.2">
      <c r="A237" s="70" t="s">
        <v>735</v>
      </c>
      <c r="B237" s="71"/>
      <c r="C237" s="70">
        <v>1</v>
      </c>
      <c r="D237" s="70" t="s">
        <v>759</v>
      </c>
      <c r="E237" s="92" t="s">
        <v>337</v>
      </c>
      <c r="F237" s="80"/>
      <c r="G237" s="70">
        <v>162</v>
      </c>
      <c r="H237" s="70">
        <v>60</v>
      </c>
      <c r="I237" s="132">
        <v>22.862368541380885</v>
      </c>
      <c r="J237" s="87">
        <v>80</v>
      </c>
      <c r="K237" s="87" t="s">
        <v>341</v>
      </c>
      <c r="L237" s="70">
        <v>3363</v>
      </c>
      <c r="M237" s="87">
        <v>100</v>
      </c>
      <c r="N237" s="87" t="s">
        <v>332</v>
      </c>
      <c r="O237" s="77">
        <v>10.199999999999999</v>
      </c>
      <c r="P237" s="87">
        <v>64</v>
      </c>
      <c r="Q237" s="87" t="s">
        <v>331</v>
      </c>
      <c r="R237" s="70">
        <v>13.1</v>
      </c>
      <c r="S237" s="87">
        <v>72</v>
      </c>
      <c r="T237" s="87" t="s">
        <v>331</v>
      </c>
      <c r="U237" s="78">
        <v>160</v>
      </c>
      <c r="V237" s="87">
        <v>68</v>
      </c>
      <c r="W237" s="87" t="s">
        <v>331</v>
      </c>
      <c r="X237" s="70">
        <v>38</v>
      </c>
      <c r="Y237" s="69">
        <v>74</v>
      </c>
      <c r="Z237" s="87" t="s">
        <v>331</v>
      </c>
      <c r="AA237" s="70" t="s">
        <v>405</v>
      </c>
      <c r="AB237" s="67">
        <v>20</v>
      </c>
      <c r="AC237" s="94" t="s">
        <v>342</v>
      </c>
      <c r="AD237" s="95">
        <v>65.2</v>
      </c>
      <c r="AE237" s="94">
        <v>0</v>
      </c>
      <c r="AF237" s="94"/>
      <c r="AG237" s="95">
        <v>65.2</v>
      </c>
      <c r="AH237" s="94" t="s">
        <v>331</v>
      </c>
    </row>
    <row r="238" spans="1:34" s="39" customFormat="1" x14ac:dyDescent="0.15">
      <c r="A238" s="70" t="s">
        <v>735</v>
      </c>
      <c r="B238" s="71"/>
      <c r="C238" s="70">
        <v>1</v>
      </c>
      <c r="D238" s="70" t="s">
        <v>760</v>
      </c>
      <c r="E238" s="91" t="s">
        <v>337</v>
      </c>
      <c r="F238" s="80"/>
      <c r="G238" s="70">
        <v>164</v>
      </c>
      <c r="H238" s="70">
        <v>82</v>
      </c>
      <c r="I238" s="132">
        <v>30.487804878048781</v>
      </c>
      <c r="J238" s="87">
        <v>60</v>
      </c>
      <c r="K238" s="87" t="s">
        <v>364</v>
      </c>
      <c r="L238" s="70">
        <v>3770</v>
      </c>
      <c r="M238" s="87">
        <v>100</v>
      </c>
      <c r="N238" s="87" t="s">
        <v>332</v>
      </c>
      <c r="O238" s="77">
        <v>9.1</v>
      </c>
      <c r="P238" s="87">
        <v>74</v>
      </c>
      <c r="Q238" s="87" t="s">
        <v>331</v>
      </c>
      <c r="R238" s="70">
        <v>5.7</v>
      </c>
      <c r="S238" s="87">
        <v>62</v>
      </c>
      <c r="T238" s="87" t="s">
        <v>331</v>
      </c>
      <c r="U238" s="78">
        <v>155</v>
      </c>
      <c r="V238" s="76">
        <v>64</v>
      </c>
      <c r="W238" s="76" t="s">
        <v>331</v>
      </c>
      <c r="X238" s="70">
        <v>31</v>
      </c>
      <c r="Y238" s="76">
        <v>68</v>
      </c>
      <c r="Z238" s="76" t="s">
        <v>331</v>
      </c>
      <c r="AA238" s="70" t="s">
        <v>653</v>
      </c>
      <c r="AB238" s="100">
        <v>20</v>
      </c>
      <c r="AC238" s="94" t="s">
        <v>342</v>
      </c>
      <c r="AD238" s="95">
        <v>62.2</v>
      </c>
      <c r="AE238" s="94">
        <v>0</v>
      </c>
      <c r="AF238" s="94"/>
      <c r="AG238" s="95">
        <v>62.2</v>
      </c>
      <c r="AH238" s="94" t="s">
        <v>331</v>
      </c>
    </row>
    <row r="239" spans="1:34" s="39" customFormat="1" x14ac:dyDescent="0.15">
      <c r="A239" s="70" t="s">
        <v>735</v>
      </c>
      <c r="B239" s="71"/>
      <c r="C239" s="70">
        <v>1</v>
      </c>
      <c r="D239" s="70" t="s">
        <v>761</v>
      </c>
      <c r="E239" s="92" t="s">
        <v>337</v>
      </c>
      <c r="F239" s="80"/>
      <c r="G239" s="70">
        <v>163</v>
      </c>
      <c r="H239" s="70">
        <v>54</v>
      </c>
      <c r="I239" s="132">
        <v>20.324438255109339</v>
      </c>
      <c r="J239" s="87">
        <v>100</v>
      </c>
      <c r="K239" s="87" t="s">
        <v>329</v>
      </c>
      <c r="L239" s="70">
        <v>3570</v>
      </c>
      <c r="M239" s="87">
        <v>100</v>
      </c>
      <c r="N239" s="87" t="s">
        <v>332</v>
      </c>
      <c r="O239" s="77">
        <v>10.3</v>
      </c>
      <c r="P239" s="87">
        <v>62</v>
      </c>
      <c r="Q239" s="87" t="s">
        <v>331</v>
      </c>
      <c r="R239" s="70">
        <v>4.5</v>
      </c>
      <c r="S239" s="87">
        <v>60</v>
      </c>
      <c r="T239" s="87" t="s">
        <v>331</v>
      </c>
      <c r="U239" s="78">
        <v>130</v>
      </c>
      <c r="V239" s="76">
        <v>20</v>
      </c>
      <c r="W239" s="76" t="s">
        <v>342</v>
      </c>
      <c r="X239" s="70">
        <v>45</v>
      </c>
      <c r="Y239" s="76">
        <v>80</v>
      </c>
      <c r="Z239" s="76" t="s">
        <v>330</v>
      </c>
      <c r="AA239" s="70" t="s">
        <v>339</v>
      </c>
      <c r="AB239" s="100">
        <v>64</v>
      </c>
      <c r="AC239" s="94" t="s">
        <v>331</v>
      </c>
      <c r="AD239" s="95">
        <v>71.2</v>
      </c>
      <c r="AE239" s="94">
        <v>0</v>
      </c>
      <c r="AF239" s="94"/>
      <c r="AG239" s="95">
        <v>71.2</v>
      </c>
      <c r="AH239" s="94" t="s">
        <v>331</v>
      </c>
    </row>
    <row r="240" spans="1:34" s="39" customFormat="1" x14ac:dyDescent="0.2">
      <c r="A240" s="70" t="s">
        <v>735</v>
      </c>
      <c r="B240" s="71"/>
      <c r="C240" s="70">
        <v>1</v>
      </c>
      <c r="D240" s="70" t="s">
        <v>762</v>
      </c>
      <c r="E240" s="91" t="s">
        <v>337</v>
      </c>
      <c r="F240" s="79"/>
      <c r="G240" s="70">
        <v>166</v>
      </c>
      <c r="H240" s="70">
        <v>60</v>
      </c>
      <c r="I240" s="132">
        <v>21.773842357381334</v>
      </c>
      <c r="J240" s="87">
        <v>100</v>
      </c>
      <c r="K240" s="87" t="s">
        <v>329</v>
      </c>
      <c r="L240" s="70">
        <v>4064</v>
      </c>
      <c r="M240" s="87">
        <v>100</v>
      </c>
      <c r="N240" s="87" t="s">
        <v>332</v>
      </c>
      <c r="O240" s="77">
        <v>9.8000000000000007</v>
      </c>
      <c r="P240" s="87">
        <v>68</v>
      </c>
      <c r="Q240" s="87" t="s">
        <v>331</v>
      </c>
      <c r="R240" s="70">
        <v>17.7</v>
      </c>
      <c r="S240" s="87">
        <v>80</v>
      </c>
      <c r="T240" s="87" t="s">
        <v>330</v>
      </c>
      <c r="U240" s="78">
        <v>140</v>
      </c>
      <c r="V240" s="76">
        <v>40</v>
      </c>
      <c r="W240" s="76" t="s">
        <v>342</v>
      </c>
      <c r="X240" s="70">
        <v>34</v>
      </c>
      <c r="Y240" s="69">
        <v>70</v>
      </c>
      <c r="Z240" s="76" t="s">
        <v>331</v>
      </c>
      <c r="AA240" s="70" t="s">
        <v>728</v>
      </c>
      <c r="AB240" s="67">
        <v>66</v>
      </c>
      <c r="AC240" s="94" t="s">
        <v>331</v>
      </c>
      <c r="AD240" s="95">
        <v>75.8</v>
      </c>
      <c r="AE240" s="94">
        <v>0</v>
      </c>
      <c r="AF240" s="94"/>
      <c r="AG240" s="95">
        <v>75.8</v>
      </c>
      <c r="AH240" s="94" t="s">
        <v>331</v>
      </c>
    </row>
    <row r="241" spans="1:34" s="39" customFormat="1" x14ac:dyDescent="0.2">
      <c r="A241" s="70" t="s">
        <v>735</v>
      </c>
      <c r="B241" s="71"/>
      <c r="C241" s="70">
        <v>1</v>
      </c>
      <c r="D241" s="70" t="s">
        <v>763</v>
      </c>
      <c r="E241" s="92" t="s">
        <v>337</v>
      </c>
      <c r="F241" s="79"/>
      <c r="G241" s="70">
        <v>167</v>
      </c>
      <c r="H241" s="70">
        <v>65</v>
      </c>
      <c r="I241" s="132">
        <v>23.306680053067517</v>
      </c>
      <c r="J241" s="87">
        <v>80</v>
      </c>
      <c r="K241" s="87" t="s">
        <v>341</v>
      </c>
      <c r="L241" s="70">
        <v>3507</v>
      </c>
      <c r="M241" s="87">
        <v>100</v>
      </c>
      <c r="N241" s="87" t="s">
        <v>332</v>
      </c>
      <c r="O241" s="77">
        <v>10.8</v>
      </c>
      <c r="P241" s="87">
        <v>50</v>
      </c>
      <c r="Q241" s="87" t="s">
        <v>342</v>
      </c>
      <c r="R241" s="70">
        <v>21.1</v>
      </c>
      <c r="S241" s="87">
        <v>90</v>
      </c>
      <c r="T241" s="87" t="s">
        <v>332</v>
      </c>
      <c r="U241" s="78">
        <v>160</v>
      </c>
      <c r="V241" s="76">
        <v>68</v>
      </c>
      <c r="W241" s="76" t="s">
        <v>331</v>
      </c>
      <c r="X241" s="70">
        <v>35</v>
      </c>
      <c r="Y241" s="69">
        <v>72</v>
      </c>
      <c r="Z241" s="76" t="s">
        <v>331</v>
      </c>
      <c r="AA241" s="70" t="s">
        <v>408</v>
      </c>
      <c r="AB241" s="67">
        <v>64</v>
      </c>
      <c r="AC241" s="94" t="s">
        <v>331</v>
      </c>
      <c r="AD241" s="95">
        <v>72.8</v>
      </c>
      <c r="AE241" s="94">
        <v>0</v>
      </c>
      <c r="AF241" s="94"/>
      <c r="AG241" s="95">
        <v>72.8</v>
      </c>
      <c r="AH241" s="94" t="s">
        <v>331</v>
      </c>
    </row>
    <row r="242" spans="1:34" s="220" customFormat="1" x14ac:dyDescent="0.2">
      <c r="A242" s="209" t="s">
        <v>735</v>
      </c>
      <c r="B242" s="210"/>
      <c r="C242" s="209">
        <v>1</v>
      </c>
      <c r="D242" s="209" t="s">
        <v>764</v>
      </c>
      <c r="E242" s="221" t="s">
        <v>337</v>
      </c>
      <c r="F242" s="212"/>
      <c r="G242" s="209">
        <v>168</v>
      </c>
      <c r="H242" s="209">
        <v>55</v>
      </c>
      <c r="I242" s="213">
        <v>19.486961451247165</v>
      </c>
      <c r="J242" s="214">
        <v>100</v>
      </c>
      <c r="K242" s="214" t="s">
        <v>329</v>
      </c>
      <c r="L242" s="209"/>
      <c r="M242" s="214"/>
      <c r="N242" s="214"/>
      <c r="O242" s="215"/>
      <c r="P242" s="214"/>
      <c r="Q242" s="214"/>
      <c r="R242" s="209"/>
      <c r="S242" s="214"/>
      <c r="T242" s="214"/>
      <c r="U242" s="216"/>
      <c r="V242" s="214"/>
      <c r="W242" s="214"/>
      <c r="X242" s="209"/>
      <c r="Y242" s="209"/>
      <c r="Z242" s="214"/>
      <c r="AA242" s="209"/>
      <c r="AB242" s="217"/>
      <c r="AC242" s="218"/>
      <c r="AD242" s="219">
        <v>15</v>
      </c>
      <c r="AE242" s="218"/>
      <c r="AF242" s="218"/>
      <c r="AG242" s="219">
        <v>15</v>
      </c>
      <c r="AH242" s="218" t="s">
        <v>342</v>
      </c>
    </row>
    <row r="243" spans="1:34" s="119" customFormat="1" x14ac:dyDescent="0.2">
      <c r="A243" s="70" t="s">
        <v>735</v>
      </c>
      <c r="B243" s="71"/>
      <c r="C243" s="70">
        <v>1</v>
      </c>
      <c r="D243" s="70" t="s">
        <v>765</v>
      </c>
      <c r="E243" s="91" t="s">
        <v>425</v>
      </c>
      <c r="F243" s="79"/>
      <c r="G243" s="70">
        <v>163</v>
      </c>
      <c r="H243" s="70">
        <v>52</v>
      </c>
      <c r="I243" s="132">
        <v>19.571681282697881</v>
      </c>
      <c r="J243" s="87">
        <v>100</v>
      </c>
      <c r="K243" s="87" t="s">
        <v>329</v>
      </c>
      <c r="L243" s="70">
        <v>4066</v>
      </c>
      <c r="M243" s="87">
        <v>85</v>
      </c>
      <c r="N243" s="87" t="s">
        <v>330</v>
      </c>
      <c r="O243" s="77">
        <v>7.8</v>
      </c>
      <c r="P243" s="87">
        <v>76</v>
      </c>
      <c r="Q243" s="87" t="s">
        <v>331</v>
      </c>
      <c r="R243" s="70">
        <v>16.7</v>
      </c>
      <c r="S243" s="87">
        <v>80</v>
      </c>
      <c r="T243" s="87" t="s">
        <v>330</v>
      </c>
      <c r="U243" s="78">
        <v>195</v>
      </c>
      <c r="V243" s="76">
        <v>60</v>
      </c>
      <c r="W243" s="76" t="s">
        <v>331</v>
      </c>
      <c r="X243" s="70">
        <v>12</v>
      </c>
      <c r="Y243" s="70">
        <v>80</v>
      </c>
      <c r="Z243" s="76" t="s">
        <v>330</v>
      </c>
      <c r="AA243" s="118" t="s">
        <v>767</v>
      </c>
      <c r="AB243" s="37">
        <v>78</v>
      </c>
      <c r="AC243" s="94" t="s">
        <v>331</v>
      </c>
      <c r="AD243" s="95">
        <v>80.55</v>
      </c>
      <c r="AE243" s="94">
        <v>0</v>
      </c>
      <c r="AF243" s="94"/>
      <c r="AG243" s="95">
        <v>80.55</v>
      </c>
      <c r="AH243" s="94" t="s">
        <v>330</v>
      </c>
    </row>
    <row r="244" spans="1:34" s="39" customFormat="1" x14ac:dyDescent="0.2">
      <c r="A244" s="70" t="s">
        <v>735</v>
      </c>
      <c r="B244" s="71"/>
      <c r="C244" s="70">
        <v>1</v>
      </c>
      <c r="D244" s="70" t="s">
        <v>768</v>
      </c>
      <c r="E244" s="91" t="s">
        <v>425</v>
      </c>
      <c r="F244" s="79"/>
      <c r="G244" s="70">
        <v>178</v>
      </c>
      <c r="H244" s="70">
        <v>110</v>
      </c>
      <c r="I244" s="132">
        <v>34.71783865673526</v>
      </c>
      <c r="J244" s="87">
        <v>60</v>
      </c>
      <c r="K244" s="87" t="s">
        <v>364</v>
      </c>
      <c r="L244" s="70">
        <v>5530</v>
      </c>
      <c r="M244" s="87">
        <v>100</v>
      </c>
      <c r="N244" s="87" t="s">
        <v>332</v>
      </c>
      <c r="O244" s="77">
        <v>8.1999999999999993</v>
      </c>
      <c r="P244" s="87">
        <v>72</v>
      </c>
      <c r="Q244" s="87" t="s">
        <v>331</v>
      </c>
      <c r="R244" s="70">
        <v>9.1999999999999993</v>
      </c>
      <c r="S244" s="87">
        <v>70</v>
      </c>
      <c r="T244" s="87" t="s">
        <v>331</v>
      </c>
      <c r="U244" s="78">
        <v>200</v>
      </c>
      <c r="V244" s="76">
        <v>62</v>
      </c>
      <c r="W244" s="76" t="s">
        <v>331</v>
      </c>
      <c r="X244" s="70">
        <v>0</v>
      </c>
      <c r="Y244" s="69">
        <v>0</v>
      </c>
      <c r="Z244" s="76" t="s">
        <v>342</v>
      </c>
      <c r="AA244" s="70" t="s">
        <v>450</v>
      </c>
      <c r="AB244" s="67">
        <v>50</v>
      </c>
      <c r="AC244" s="94" t="s">
        <v>342</v>
      </c>
      <c r="AD244" s="95">
        <v>61.6</v>
      </c>
      <c r="AE244" s="94">
        <v>0</v>
      </c>
      <c r="AF244" s="94"/>
      <c r="AG244" s="95">
        <v>61.6</v>
      </c>
      <c r="AH244" s="94" t="s">
        <v>331</v>
      </c>
    </row>
    <row r="245" spans="1:34" s="39" customFormat="1" x14ac:dyDescent="0.2">
      <c r="A245" s="70" t="s">
        <v>735</v>
      </c>
      <c r="B245" s="71"/>
      <c r="C245" s="70">
        <v>1</v>
      </c>
      <c r="D245" s="70" t="s">
        <v>769</v>
      </c>
      <c r="E245" s="91" t="s">
        <v>425</v>
      </c>
      <c r="F245" s="79"/>
      <c r="G245" s="70">
        <v>177</v>
      </c>
      <c r="H245" s="70">
        <v>89</v>
      </c>
      <c r="I245" s="132">
        <v>28.408184110568484</v>
      </c>
      <c r="J245" s="87">
        <v>60</v>
      </c>
      <c r="K245" s="87" t="s">
        <v>364</v>
      </c>
      <c r="L245" s="70">
        <v>4748</v>
      </c>
      <c r="M245" s="87">
        <v>100</v>
      </c>
      <c r="N245" s="87" t="s">
        <v>332</v>
      </c>
      <c r="O245" s="77">
        <v>7.8</v>
      </c>
      <c r="P245" s="87">
        <v>76</v>
      </c>
      <c r="Q245" s="87" t="s">
        <v>331</v>
      </c>
      <c r="R245" s="70">
        <v>0</v>
      </c>
      <c r="S245" s="87">
        <v>50</v>
      </c>
      <c r="T245" s="87" t="s">
        <v>342</v>
      </c>
      <c r="U245" s="78">
        <v>185</v>
      </c>
      <c r="V245" s="76">
        <v>40</v>
      </c>
      <c r="W245" s="76" t="s">
        <v>342</v>
      </c>
      <c r="X245" s="70">
        <v>3</v>
      </c>
      <c r="Y245" s="69">
        <v>20</v>
      </c>
      <c r="Z245" s="76" t="s">
        <v>342</v>
      </c>
      <c r="AA245" s="70" t="s">
        <v>438</v>
      </c>
      <c r="AB245" s="67">
        <v>68</v>
      </c>
      <c r="AC245" s="94" t="s">
        <v>331</v>
      </c>
      <c r="AD245" s="95">
        <v>63.800000000000004</v>
      </c>
      <c r="AE245" s="94">
        <v>0</v>
      </c>
      <c r="AF245" s="94"/>
      <c r="AG245" s="95">
        <v>63.8</v>
      </c>
      <c r="AH245" s="94" t="s">
        <v>331</v>
      </c>
    </row>
    <row r="246" spans="1:34" s="39" customFormat="1" x14ac:dyDescent="0.2">
      <c r="A246" s="70" t="s">
        <v>735</v>
      </c>
      <c r="B246" s="71"/>
      <c r="C246" s="70">
        <v>1</v>
      </c>
      <c r="D246" s="70" t="s">
        <v>770</v>
      </c>
      <c r="E246" s="91" t="s">
        <v>425</v>
      </c>
      <c r="F246" s="79"/>
      <c r="G246" s="70">
        <v>179</v>
      </c>
      <c r="H246" s="70">
        <v>92</v>
      </c>
      <c r="I246" s="132">
        <v>28.713211198152369</v>
      </c>
      <c r="J246" s="87">
        <v>60</v>
      </c>
      <c r="K246" s="87" t="s">
        <v>364</v>
      </c>
      <c r="L246" s="70">
        <v>4406</v>
      </c>
      <c r="M246" s="87">
        <v>90</v>
      </c>
      <c r="N246" s="87" t="s">
        <v>332</v>
      </c>
      <c r="O246" s="77">
        <v>8.8000000000000007</v>
      </c>
      <c r="P246" s="87">
        <v>66</v>
      </c>
      <c r="Q246" s="87" t="s">
        <v>331</v>
      </c>
      <c r="R246" s="70">
        <v>22.2</v>
      </c>
      <c r="S246" s="87">
        <v>95</v>
      </c>
      <c r="T246" s="87" t="s">
        <v>332</v>
      </c>
      <c r="U246" s="78">
        <v>200</v>
      </c>
      <c r="V246" s="76">
        <v>62</v>
      </c>
      <c r="W246" s="76" t="s">
        <v>331</v>
      </c>
      <c r="X246" s="70">
        <v>2</v>
      </c>
      <c r="Y246" s="69">
        <v>10</v>
      </c>
      <c r="Z246" s="76" t="s">
        <v>342</v>
      </c>
      <c r="AA246" s="70" t="s">
        <v>606</v>
      </c>
      <c r="AB246" s="67">
        <v>40</v>
      </c>
      <c r="AC246" s="94" t="s">
        <v>342</v>
      </c>
      <c r="AD246" s="95">
        <v>60.4</v>
      </c>
      <c r="AE246" s="94">
        <v>0</v>
      </c>
      <c r="AF246" s="94"/>
      <c r="AG246" s="95">
        <v>60.4</v>
      </c>
      <c r="AH246" s="94" t="s">
        <v>331</v>
      </c>
    </row>
    <row r="247" spans="1:34" s="39" customFormat="1" x14ac:dyDescent="0.2">
      <c r="A247" s="70" t="s">
        <v>735</v>
      </c>
      <c r="B247" s="71"/>
      <c r="C247" s="70">
        <v>1</v>
      </c>
      <c r="D247" s="70" t="s">
        <v>771</v>
      </c>
      <c r="E247" s="91" t="s">
        <v>425</v>
      </c>
      <c r="F247" s="79"/>
      <c r="G247" s="70">
        <v>181</v>
      </c>
      <c r="H247" s="70">
        <v>66</v>
      </c>
      <c r="I247" s="132">
        <v>20.145905192149201</v>
      </c>
      <c r="J247" s="87">
        <v>100</v>
      </c>
      <c r="K247" s="87" t="s">
        <v>329</v>
      </c>
      <c r="L247" s="70">
        <v>4399</v>
      </c>
      <c r="M247" s="87">
        <v>90</v>
      </c>
      <c r="N247" s="87" t="s">
        <v>332</v>
      </c>
      <c r="O247" s="77">
        <v>9</v>
      </c>
      <c r="P247" s="87">
        <v>64</v>
      </c>
      <c r="Q247" s="87" t="s">
        <v>331</v>
      </c>
      <c r="R247" s="70">
        <v>17.7</v>
      </c>
      <c r="S247" s="87">
        <v>85</v>
      </c>
      <c r="T247" s="87" t="s">
        <v>330</v>
      </c>
      <c r="U247" s="78">
        <v>270</v>
      </c>
      <c r="V247" s="76">
        <v>100</v>
      </c>
      <c r="W247" s="76" t="s">
        <v>332</v>
      </c>
      <c r="X247" s="70">
        <v>9</v>
      </c>
      <c r="Y247" s="69">
        <v>68</v>
      </c>
      <c r="Z247" s="76" t="s">
        <v>331</v>
      </c>
      <c r="AA247" s="70" t="s">
        <v>691</v>
      </c>
      <c r="AB247" s="67">
        <v>85</v>
      </c>
      <c r="AC247" s="94" t="s">
        <v>330</v>
      </c>
      <c r="AD247" s="95">
        <v>83.600000000000009</v>
      </c>
      <c r="AE247" s="94">
        <v>0</v>
      </c>
      <c r="AF247" s="94"/>
      <c r="AG247" s="95">
        <v>83.6</v>
      </c>
      <c r="AH247" s="94" t="s">
        <v>330</v>
      </c>
    </row>
    <row r="248" spans="1:34" s="39" customFormat="1" x14ac:dyDescent="0.2">
      <c r="A248" s="70" t="s">
        <v>735</v>
      </c>
      <c r="B248" s="71"/>
      <c r="C248" s="70">
        <v>1</v>
      </c>
      <c r="D248" s="70" t="s">
        <v>772</v>
      </c>
      <c r="E248" s="91" t="s">
        <v>425</v>
      </c>
      <c r="F248" s="79"/>
      <c r="G248" s="70">
        <v>173</v>
      </c>
      <c r="H248" s="70">
        <v>84</v>
      </c>
      <c r="I248" s="132">
        <v>28.06642386982525</v>
      </c>
      <c r="J248" s="87">
        <v>60</v>
      </c>
      <c r="K248" s="87" t="s">
        <v>364</v>
      </c>
      <c r="L248" s="70">
        <v>5116</v>
      </c>
      <c r="M248" s="87">
        <v>100</v>
      </c>
      <c r="N248" s="87" t="s">
        <v>332</v>
      </c>
      <c r="O248" s="77">
        <v>7.1</v>
      </c>
      <c r="P248" s="87">
        <v>100</v>
      </c>
      <c r="Q248" s="87" t="s">
        <v>332</v>
      </c>
      <c r="R248" s="70">
        <v>6.4</v>
      </c>
      <c r="S248" s="87">
        <v>66</v>
      </c>
      <c r="T248" s="87" t="s">
        <v>331</v>
      </c>
      <c r="U248" s="78">
        <v>205</v>
      </c>
      <c r="V248" s="76">
        <v>64</v>
      </c>
      <c r="W248" s="76" t="s">
        <v>331</v>
      </c>
      <c r="X248" s="70">
        <v>0</v>
      </c>
      <c r="Y248" s="69">
        <v>0</v>
      </c>
      <c r="Z248" s="76" t="s">
        <v>342</v>
      </c>
      <c r="AA248" s="70" t="s">
        <v>606</v>
      </c>
      <c r="AB248" s="67">
        <v>40</v>
      </c>
      <c r="AC248" s="94" t="s">
        <v>342</v>
      </c>
      <c r="AD248" s="95">
        <v>65</v>
      </c>
      <c r="AE248" s="94">
        <v>0</v>
      </c>
      <c r="AF248" s="94"/>
      <c r="AG248" s="95">
        <v>65</v>
      </c>
      <c r="AH248" s="94" t="s">
        <v>331</v>
      </c>
    </row>
    <row r="249" spans="1:34" s="39" customFormat="1" x14ac:dyDescent="0.2">
      <c r="A249" s="70" t="s">
        <v>735</v>
      </c>
      <c r="B249" s="71"/>
      <c r="C249" s="70">
        <v>1</v>
      </c>
      <c r="D249" s="70" t="s">
        <v>773</v>
      </c>
      <c r="E249" s="91" t="s">
        <v>425</v>
      </c>
      <c r="F249" s="79"/>
      <c r="G249" s="70">
        <v>176</v>
      </c>
      <c r="H249" s="70">
        <v>56</v>
      </c>
      <c r="I249" s="132">
        <v>18.078512396694215</v>
      </c>
      <c r="J249" s="87">
        <v>100</v>
      </c>
      <c r="K249" s="87" t="s">
        <v>329</v>
      </c>
      <c r="L249" s="70">
        <v>5067</v>
      </c>
      <c r="M249" s="87">
        <v>100</v>
      </c>
      <c r="N249" s="87" t="s">
        <v>332</v>
      </c>
      <c r="O249" s="77">
        <v>7.3</v>
      </c>
      <c r="P249" s="87">
        <v>90</v>
      </c>
      <c r="Q249" s="87" t="s">
        <v>332</v>
      </c>
      <c r="R249" s="70">
        <v>18.3</v>
      </c>
      <c r="S249" s="87">
        <v>85</v>
      </c>
      <c r="T249" s="87" t="s">
        <v>330</v>
      </c>
      <c r="U249" s="78">
        <v>250</v>
      </c>
      <c r="V249" s="76">
        <v>90</v>
      </c>
      <c r="W249" s="76" t="s">
        <v>332</v>
      </c>
      <c r="X249" s="70">
        <v>7</v>
      </c>
      <c r="Y249" s="69">
        <v>60</v>
      </c>
      <c r="Z249" s="76" t="s">
        <v>331</v>
      </c>
      <c r="AA249" s="70" t="s">
        <v>523</v>
      </c>
      <c r="AB249" s="67">
        <v>80</v>
      </c>
      <c r="AC249" s="94" t="s">
        <v>330</v>
      </c>
      <c r="AD249" s="95">
        <v>87.5</v>
      </c>
      <c r="AE249" s="94">
        <v>0</v>
      </c>
      <c r="AF249" s="94"/>
      <c r="AG249" s="95">
        <v>87.5</v>
      </c>
      <c r="AH249" s="94" t="s">
        <v>330</v>
      </c>
    </row>
    <row r="250" spans="1:34" s="39" customFormat="1" x14ac:dyDescent="0.15">
      <c r="A250" s="70" t="s">
        <v>735</v>
      </c>
      <c r="B250" s="71"/>
      <c r="C250" s="70">
        <v>1</v>
      </c>
      <c r="D250" s="70" t="s">
        <v>774</v>
      </c>
      <c r="E250" s="91" t="s">
        <v>425</v>
      </c>
      <c r="F250" s="79"/>
      <c r="G250" s="70">
        <v>177</v>
      </c>
      <c r="H250" s="70">
        <v>59</v>
      </c>
      <c r="I250" s="132">
        <v>18.832391713747647</v>
      </c>
      <c r="J250" s="87">
        <v>100</v>
      </c>
      <c r="K250" s="87" t="s">
        <v>329</v>
      </c>
      <c r="L250" s="70">
        <v>4156</v>
      </c>
      <c r="M250" s="87">
        <v>85</v>
      </c>
      <c r="N250" s="87" t="s">
        <v>330</v>
      </c>
      <c r="O250" s="77">
        <v>6.8</v>
      </c>
      <c r="P250" s="87">
        <v>100</v>
      </c>
      <c r="Q250" s="87" t="s">
        <v>332</v>
      </c>
      <c r="R250" s="70">
        <v>8.3000000000000007</v>
      </c>
      <c r="S250" s="87">
        <v>70</v>
      </c>
      <c r="T250" s="87" t="s">
        <v>331</v>
      </c>
      <c r="U250" s="78">
        <v>255</v>
      </c>
      <c r="V250" s="76">
        <v>95</v>
      </c>
      <c r="W250" s="76" t="s">
        <v>332</v>
      </c>
      <c r="X250" s="70">
        <v>8</v>
      </c>
      <c r="Y250" s="76">
        <v>64</v>
      </c>
      <c r="Z250" s="76" t="s">
        <v>331</v>
      </c>
      <c r="AA250" s="70" t="s">
        <v>622</v>
      </c>
      <c r="AB250" s="100">
        <v>78</v>
      </c>
      <c r="AC250" s="94" t="s">
        <v>331</v>
      </c>
      <c r="AD250" s="95">
        <v>86.25</v>
      </c>
      <c r="AE250" s="94">
        <v>0</v>
      </c>
      <c r="AF250" s="94"/>
      <c r="AG250" s="95">
        <v>86.25</v>
      </c>
      <c r="AH250" s="94" t="s">
        <v>330</v>
      </c>
    </row>
    <row r="251" spans="1:34" s="39" customFormat="1" x14ac:dyDescent="0.2">
      <c r="A251" s="70" t="s">
        <v>735</v>
      </c>
      <c r="B251" s="71"/>
      <c r="C251" s="70">
        <v>1</v>
      </c>
      <c r="D251" s="70" t="s">
        <v>775</v>
      </c>
      <c r="E251" s="91" t="s">
        <v>425</v>
      </c>
      <c r="F251" s="79"/>
      <c r="G251" s="70">
        <v>173</v>
      </c>
      <c r="H251" s="70">
        <v>55</v>
      </c>
      <c r="I251" s="132">
        <v>18.376825152861773</v>
      </c>
      <c r="J251" s="87">
        <v>100</v>
      </c>
      <c r="K251" s="87" t="s">
        <v>329</v>
      </c>
      <c r="L251" s="70">
        <v>5014</v>
      </c>
      <c r="M251" s="87">
        <v>100</v>
      </c>
      <c r="N251" s="87" t="s">
        <v>332</v>
      </c>
      <c r="O251" s="77">
        <v>7.8</v>
      </c>
      <c r="P251" s="87">
        <v>76</v>
      </c>
      <c r="Q251" s="87" t="s">
        <v>331</v>
      </c>
      <c r="R251" s="70">
        <v>14.1</v>
      </c>
      <c r="S251" s="87">
        <v>78</v>
      </c>
      <c r="T251" s="87" t="s">
        <v>331</v>
      </c>
      <c r="U251" s="78">
        <v>240</v>
      </c>
      <c r="V251" s="76">
        <v>80</v>
      </c>
      <c r="W251" s="76" t="s">
        <v>330</v>
      </c>
      <c r="X251" s="70">
        <v>14</v>
      </c>
      <c r="Y251" s="69">
        <v>90</v>
      </c>
      <c r="Z251" s="76" t="s">
        <v>332</v>
      </c>
      <c r="AA251" s="70" t="s">
        <v>564</v>
      </c>
      <c r="AB251" s="67">
        <v>76</v>
      </c>
      <c r="AC251" s="94" t="s">
        <v>331</v>
      </c>
      <c r="AD251" s="95">
        <v>85.2</v>
      </c>
      <c r="AE251" s="94">
        <v>0</v>
      </c>
      <c r="AF251" s="94"/>
      <c r="AG251" s="95">
        <v>85.2</v>
      </c>
      <c r="AH251" s="94" t="s">
        <v>330</v>
      </c>
    </row>
    <row r="252" spans="1:34" s="39" customFormat="1" x14ac:dyDescent="0.15">
      <c r="A252" s="70" t="s">
        <v>735</v>
      </c>
      <c r="B252" s="71"/>
      <c r="C252" s="70">
        <v>1</v>
      </c>
      <c r="D252" s="70" t="s">
        <v>776</v>
      </c>
      <c r="E252" s="91" t="s">
        <v>425</v>
      </c>
      <c r="F252" s="79"/>
      <c r="G252" s="70">
        <v>169</v>
      </c>
      <c r="H252" s="70">
        <v>62</v>
      </c>
      <c r="I252" s="132">
        <v>21.707923392038094</v>
      </c>
      <c r="J252" s="87">
        <v>100</v>
      </c>
      <c r="K252" s="87" t="s">
        <v>329</v>
      </c>
      <c r="L252" s="70">
        <v>4070</v>
      </c>
      <c r="M252" s="87">
        <v>85</v>
      </c>
      <c r="N252" s="87" t="s">
        <v>330</v>
      </c>
      <c r="O252" s="77">
        <v>7.6</v>
      </c>
      <c r="P252" s="87">
        <v>78</v>
      </c>
      <c r="Q252" s="87" t="s">
        <v>331</v>
      </c>
      <c r="R252" s="70">
        <v>7.5</v>
      </c>
      <c r="S252" s="87">
        <v>68</v>
      </c>
      <c r="T252" s="87" t="s">
        <v>331</v>
      </c>
      <c r="U252" s="78">
        <v>270</v>
      </c>
      <c r="V252" s="76">
        <v>100</v>
      </c>
      <c r="W252" s="76" t="s">
        <v>332</v>
      </c>
      <c r="X252" s="70">
        <v>8</v>
      </c>
      <c r="Y252" s="76">
        <v>64</v>
      </c>
      <c r="Z252" s="76" t="s">
        <v>331</v>
      </c>
      <c r="AA252" s="70" t="s">
        <v>493</v>
      </c>
      <c r="AB252" s="100">
        <v>40</v>
      </c>
      <c r="AC252" s="94" t="s">
        <v>342</v>
      </c>
      <c r="AD252" s="95">
        <v>74.55</v>
      </c>
      <c r="AE252" s="94">
        <v>0</v>
      </c>
      <c r="AF252" s="94"/>
      <c r="AG252" s="95">
        <v>74.55</v>
      </c>
      <c r="AH252" s="94" t="s">
        <v>331</v>
      </c>
    </row>
    <row r="253" spans="1:34" s="39" customFormat="1" x14ac:dyDescent="0.2">
      <c r="A253" s="70" t="s">
        <v>735</v>
      </c>
      <c r="B253" s="71"/>
      <c r="C253" s="70">
        <v>1</v>
      </c>
      <c r="D253" s="70" t="s">
        <v>777</v>
      </c>
      <c r="E253" s="91" t="s">
        <v>425</v>
      </c>
      <c r="F253" s="79"/>
      <c r="G253" s="70">
        <v>182</v>
      </c>
      <c r="H253" s="70">
        <v>93</v>
      </c>
      <c r="I253" s="132">
        <v>28.076319285110497</v>
      </c>
      <c r="J253" s="87">
        <v>60</v>
      </c>
      <c r="K253" s="87" t="s">
        <v>364</v>
      </c>
      <c r="L253" s="70">
        <v>4128</v>
      </c>
      <c r="M253" s="87">
        <v>85</v>
      </c>
      <c r="N253" s="87" t="s">
        <v>330</v>
      </c>
      <c r="O253" s="77">
        <v>7.5</v>
      </c>
      <c r="P253" s="87">
        <v>80</v>
      </c>
      <c r="Q253" s="87" t="s">
        <v>330</v>
      </c>
      <c r="R253" s="70">
        <v>2.5</v>
      </c>
      <c r="S253" s="87">
        <v>62</v>
      </c>
      <c r="T253" s="87" t="s">
        <v>331</v>
      </c>
      <c r="U253" s="78">
        <v>220</v>
      </c>
      <c r="V253" s="76">
        <v>72</v>
      </c>
      <c r="W253" s="76" t="s">
        <v>331</v>
      </c>
      <c r="X253" s="70">
        <v>2</v>
      </c>
      <c r="Y253" s="69">
        <v>10</v>
      </c>
      <c r="Z253" s="76" t="s">
        <v>342</v>
      </c>
      <c r="AA253" s="70" t="s">
        <v>389</v>
      </c>
      <c r="AB253" s="67">
        <v>70</v>
      </c>
      <c r="AC253" s="94" t="s">
        <v>331</v>
      </c>
      <c r="AD253" s="95">
        <v>66.150000000000006</v>
      </c>
      <c r="AE253" s="94">
        <v>0</v>
      </c>
      <c r="AF253" s="94"/>
      <c r="AG253" s="95">
        <v>66.150000000000006</v>
      </c>
      <c r="AH253" s="94" t="s">
        <v>331</v>
      </c>
    </row>
    <row r="254" spans="1:34" s="39" customFormat="1" x14ac:dyDescent="0.15">
      <c r="A254" s="70" t="s">
        <v>735</v>
      </c>
      <c r="B254" s="71"/>
      <c r="C254" s="70">
        <v>1</v>
      </c>
      <c r="D254" s="70" t="s">
        <v>778</v>
      </c>
      <c r="E254" s="91" t="s">
        <v>425</v>
      </c>
      <c r="F254" s="79"/>
      <c r="G254" s="70">
        <v>172</v>
      </c>
      <c r="H254" s="70">
        <v>90</v>
      </c>
      <c r="I254" s="132">
        <v>30.421849648458625</v>
      </c>
      <c r="J254" s="87">
        <v>60</v>
      </c>
      <c r="K254" s="87" t="s">
        <v>364</v>
      </c>
      <c r="L254" s="70">
        <v>4426</v>
      </c>
      <c r="M254" s="87">
        <v>95</v>
      </c>
      <c r="N254" s="87" t="s">
        <v>332</v>
      </c>
      <c r="O254" s="77">
        <v>9.1999999999999993</v>
      </c>
      <c r="P254" s="87">
        <v>62</v>
      </c>
      <c r="Q254" s="87" t="s">
        <v>331</v>
      </c>
      <c r="R254" s="70">
        <v>7.9</v>
      </c>
      <c r="S254" s="87">
        <v>68</v>
      </c>
      <c r="T254" s="87" t="s">
        <v>331</v>
      </c>
      <c r="U254" s="78">
        <v>215</v>
      </c>
      <c r="V254" s="76">
        <v>70</v>
      </c>
      <c r="W254" s="76" t="s">
        <v>331</v>
      </c>
      <c r="X254" s="70">
        <v>4</v>
      </c>
      <c r="Y254" s="76">
        <v>30</v>
      </c>
      <c r="Z254" s="76" t="s">
        <v>342</v>
      </c>
      <c r="AA254" s="70" t="s">
        <v>606</v>
      </c>
      <c r="AB254" s="100">
        <v>40</v>
      </c>
      <c r="AC254" s="94" t="s">
        <v>342</v>
      </c>
      <c r="AD254" s="95">
        <v>60.45</v>
      </c>
      <c r="AE254" s="94">
        <v>0</v>
      </c>
      <c r="AF254" s="94"/>
      <c r="AG254" s="95">
        <v>60.45</v>
      </c>
      <c r="AH254" s="94" t="s">
        <v>331</v>
      </c>
    </row>
    <row r="255" spans="1:34" s="39" customFormat="1" x14ac:dyDescent="0.2">
      <c r="A255" s="70" t="s">
        <v>735</v>
      </c>
      <c r="B255" s="71"/>
      <c r="C255" s="70">
        <v>1</v>
      </c>
      <c r="D255" s="70" t="s">
        <v>779</v>
      </c>
      <c r="E255" s="91" t="s">
        <v>425</v>
      </c>
      <c r="F255" s="79"/>
      <c r="G255" s="70">
        <v>167</v>
      </c>
      <c r="H255" s="70">
        <v>73</v>
      </c>
      <c r="I255" s="132">
        <v>26.175194521137367</v>
      </c>
      <c r="J255" s="87">
        <v>80</v>
      </c>
      <c r="K255" s="87" t="s">
        <v>341</v>
      </c>
      <c r="L255" s="70">
        <v>7477</v>
      </c>
      <c r="M255" s="87">
        <v>100</v>
      </c>
      <c r="N255" s="87" t="s">
        <v>332</v>
      </c>
      <c r="O255" s="77">
        <v>8.8000000000000007</v>
      </c>
      <c r="P255" s="87">
        <v>66</v>
      </c>
      <c r="Q255" s="87" t="s">
        <v>331</v>
      </c>
      <c r="R255" s="70">
        <v>10.1</v>
      </c>
      <c r="S255" s="87">
        <v>72</v>
      </c>
      <c r="T255" s="87" t="s">
        <v>331</v>
      </c>
      <c r="U255" s="78">
        <v>190</v>
      </c>
      <c r="V255" s="76">
        <v>50</v>
      </c>
      <c r="W255" s="76" t="s">
        <v>342</v>
      </c>
      <c r="X255" s="70">
        <v>0</v>
      </c>
      <c r="Y255" s="69">
        <v>0</v>
      </c>
      <c r="Z255" s="76" t="s">
        <v>342</v>
      </c>
      <c r="AA255" s="70" t="s">
        <v>506</v>
      </c>
      <c r="AB255" s="67">
        <v>50</v>
      </c>
      <c r="AC255" s="94" t="s">
        <v>342</v>
      </c>
      <c r="AD255" s="95">
        <v>62.4</v>
      </c>
      <c r="AE255" s="94">
        <v>0</v>
      </c>
      <c r="AF255" s="94"/>
      <c r="AG255" s="95">
        <v>62.4</v>
      </c>
      <c r="AH255" s="94" t="s">
        <v>331</v>
      </c>
    </row>
    <row r="256" spans="1:34" s="39" customFormat="1" x14ac:dyDescent="0.15">
      <c r="A256" s="70" t="s">
        <v>735</v>
      </c>
      <c r="B256" s="71"/>
      <c r="C256" s="70">
        <v>1</v>
      </c>
      <c r="D256" s="70" t="s">
        <v>780</v>
      </c>
      <c r="E256" s="91" t="s">
        <v>425</v>
      </c>
      <c r="F256" s="79"/>
      <c r="G256" s="70">
        <v>171</v>
      </c>
      <c r="H256" s="70">
        <v>55</v>
      </c>
      <c r="I256" s="132">
        <v>18.809206251496185</v>
      </c>
      <c r="J256" s="87">
        <v>100</v>
      </c>
      <c r="K256" s="87" t="s">
        <v>329</v>
      </c>
      <c r="L256" s="70">
        <v>4762</v>
      </c>
      <c r="M256" s="87">
        <v>100</v>
      </c>
      <c r="N256" s="87" t="s">
        <v>332</v>
      </c>
      <c r="O256" s="77">
        <v>7.1</v>
      </c>
      <c r="P256" s="87">
        <v>100</v>
      </c>
      <c r="Q256" s="87" t="s">
        <v>332</v>
      </c>
      <c r="R256" s="70">
        <v>17.5</v>
      </c>
      <c r="S256" s="87">
        <v>85</v>
      </c>
      <c r="T256" s="87" t="s">
        <v>330</v>
      </c>
      <c r="U256" s="78">
        <v>220</v>
      </c>
      <c r="V256" s="76">
        <v>72</v>
      </c>
      <c r="W256" s="76" t="s">
        <v>331</v>
      </c>
      <c r="X256" s="70">
        <v>9</v>
      </c>
      <c r="Y256" s="76">
        <v>68</v>
      </c>
      <c r="Z256" s="76" t="s">
        <v>331</v>
      </c>
      <c r="AA256" s="70" t="s">
        <v>378</v>
      </c>
      <c r="AB256" s="100">
        <v>72</v>
      </c>
      <c r="AC256" s="94" t="s">
        <v>331</v>
      </c>
      <c r="AD256" s="95">
        <v>86.9</v>
      </c>
      <c r="AE256" s="94">
        <v>0</v>
      </c>
      <c r="AF256" s="94"/>
      <c r="AG256" s="95">
        <v>86.9</v>
      </c>
      <c r="AH256" s="94" t="s">
        <v>330</v>
      </c>
    </row>
    <row r="257" spans="1:34" s="39" customFormat="1" x14ac:dyDescent="0.15">
      <c r="A257" s="70" t="s">
        <v>735</v>
      </c>
      <c r="B257" s="71"/>
      <c r="C257" s="70">
        <v>1</v>
      </c>
      <c r="D257" s="70" t="s">
        <v>781</v>
      </c>
      <c r="E257" s="91" t="s">
        <v>425</v>
      </c>
      <c r="F257" s="79"/>
      <c r="G257" s="70">
        <v>177</v>
      </c>
      <c r="H257" s="70">
        <v>53</v>
      </c>
      <c r="I257" s="132">
        <v>16.917233234383481</v>
      </c>
      <c r="J257" s="87">
        <v>100</v>
      </c>
      <c r="K257" s="87" t="s">
        <v>329</v>
      </c>
      <c r="L257" s="70">
        <v>3654</v>
      </c>
      <c r="M257" s="87">
        <v>76</v>
      </c>
      <c r="N257" s="87" t="s">
        <v>331</v>
      </c>
      <c r="O257" s="77">
        <v>8.5</v>
      </c>
      <c r="P257" s="87">
        <v>70</v>
      </c>
      <c r="Q257" s="87" t="s">
        <v>331</v>
      </c>
      <c r="R257" s="70">
        <v>-1</v>
      </c>
      <c r="S257" s="87">
        <v>40</v>
      </c>
      <c r="T257" s="87" t="s">
        <v>342</v>
      </c>
      <c r="U257" s="78">
        <v>155</v>
      </c>
      <c r="V257" s="76">
        <v>0</v>
      </c>
      <c r="W257" s="76" t="s">
        <v>342</v>
      </c>
      <c r="X257" s="70">
        <v>9</v>
      </c>
      <c r="Y257" s="76">
        <v>68</v>
      </c>
      <c r="Z257" s="76" t="s">
        <v>331</v>
      </c>
      <c r="AA257" s="70" t="s">
        <v>783</v>
      </c>
      <c r="AB257" s="100">
        <v>50</v>
      </c>
      <c r="AC257" s="94" t="s">
        <v>342</v>
      </c>
      <c r="AD257" s="95">
        <v>61.2</v>
      </c>
      <c r="AE257" s="94">
        <v>0</v>
      </c>
      <c r="AF257" s="94"/>
      <c r="AG257" s="95">
        <v>61.2</v>
      </c>
      <c r="AH257" s="94" t="s">
        <v>331</v>
      </c>
    </row>
    <row r="258" spans="1:34" s="157" customFormat="1" x14ac:dyDescent="0.15">
      <c r="A258" s="70" t="s">
        <v>735</v>
      </c>
      <c r="B258" s="71"/>
      <c r="C258" s="70">
        <v>1</v>
      </c>
      <c r="D258" s="70" t="s">
        <v>784</v>
      </c>
      <c r="E258" s="91" t="s">
        <v>425</v>
      </c>
      <c r="F258" s="79"/>
      <c r="G258" s="70">
        <v>173</v>
      </c>
      <c r="H258" s="70">
        <v>87</v>
      </c>
      <c r="I258" s="153">
        <v>29.068796150890439</v>
      </c>
      <c r="J258" s="208">
        <v>60</v>
      </c>
      <c r="K258" s="208" t="s">
        <v>364</v>
      </c>
      <c r="L258" s="70">
        <v>4337</v>
      </c>
      <c r="M258" s="208">
        <v>90</v>
      </c>
      <c r="N258" s="208" t="s">
        <v>332</v>
      </c>
      <c r="O258" s="77">
        <v>8.6999999999999993</v>
      </c>
      <c r="P258" s="208">
        <v>68</v>
      </c>
      <c r="Q258" s="208" t="s">
        <v>331</v>
      </c>
      <c r="R258" s="70">
        <v>26.6</v>
      </c>
      <c r="S258" s="208">
        <v>100</v>
      </c>
      <c r="T258" s="208" t="s">
        <v>332</v>
      </c>
      <c r="U258" s="78">
        <v>220</v>
      </c>
      <c r="V258" s="154">
        <v>72</v>
      </c>
      <c r="W258" s="154" t="s">
        <v>331</v>
      </c>
      <c r="X258" s="70">
        <v>0</v>
      </c>
      <c r="Y258" s="154">
        <v>0</v>
      </c>
      <c r="Z258" s="154" t="s">
        <v>342</v>
      </c>
      <c r="AA258" s="70" t="s">
        <v>441</v>
      </c>
      <c r="AB258" s="222">
        <v>50</v>
      </c>
      <c r="AC258" s="155" t="s">
        <v>342</v>
      </c>
      <c r="AD258" s="156">
        <v>63.300000000000004</v>
      </c>
      <c r="AE258" s="155">
        <v>0</v>
      </c>
      <c r="AF258" s="155"/>
      <c r="AG258" s="156">
        <v>63.3</v>
      </c>
      <c r="AH258" s="155" t="s">
        <v>331</v>
      </c>
    </row>
    <row r="259" spans="1:34" s="39" customFormat="1" x14ac:dyDescent="0.15">
      <c r="A259" s="70" t="s">
        <v>735</v>
      </c>
      <c r="B259" s="71"/>
      <c r="C259" s="70">
        <v>1</v>
      </c>
      <c r="D259" s="70" t="s">
        <v>785</v>
      </c>
      <c r="E259" s="91" t="s">
        <v>425</v>
      </c>
      <c r="F259" s="80"/>
      <c r="G259" s="70">
        <v>162</v>
      </c>
      <c r="H259" s="70">
        <v>54</v>
      </c>
      <c r="I259" s="132">
        <v>20.576131687242796</v>
      </c>
      <c r="J259" s="87">
        <v>100</v>
      </c>
      <c r="K259" s="87" t="s">
        <v>329</v>
      </c>
      <c r="L259" s="70">
        <v>4159</v>
      </c>
      <c r="M259" s="87">
        <v>85</v>
      </c>
      <c r="N259" s="87" t="s">
        <v>330</v>
      </c>
      <c r="O259" s="77">
        <v>6.7</v>
      </c>
      <c r="P259" s="87">
        <v>100</v>
      </c>
      <c r="Q259" s="87" t="s">
        <v>332</v>
      </c>
      <c r="R259" s="70">
        <v>16.899999999999999</v>
      </c>
      <c r="S259" s="87">
        <v>80</v>
      </c>
      <c r="T259" s="87" t="s">
        <v>330</v>
      </c>
      <c r="U259" s="78">
        <v>240</v>
      </c>
      <c r="V259" s="76">
        <v>80</v>
      </c>
      <c r="W259" s="76" t="s">
        <v>330</v>
      </c>
      <c r="X259" s="70">
        <v>15</v>
      </c>
      <c r="Y259" s="76">
        <v>95</v>
      </c>
      <c r="Z259" s="76" t="s">
        <v>332</v>
      </c>
      <c r="AA259" s="70" t="s">
        <v>787</v>
      </c>
      <c r="AB259" s="100">
        <v>85</v>
      </c>
      <c r="AC259" s="94" t="s">
        <v>330</v>
      </c>
      <c r="AD259" s="95">
        <v>90.25</v>
      </c>
      <c r="AE259" s="94">
        <v>0</v>
      </c>
      <c r="AF259" s="94"/>
      <c r="AG259" s="95">
        <v>90.25</v>
      </c>
      <c r="AH259" s="94" t="s">
        <v>332</v>
      </c>
    </row>
    <row r="260" spans="1:34" s="39" customFormat="1" x14ac:dyDescent="0.15">
      <c r="A260" s="70" t="s">
        <v>735</v>
      </c>
      <c r="B260" s="71"/>
      <c r="C260" s="70">
        <v>1</v>
      </c>
      <c r="D260" s="70" t="s">
        <v>788</v>
      </c>
      <c r="E260" s="91" t="s">
        <v>425</v>
      </c>
      <c r="F260" s="80"/>
      <c r="G260" s="70">
        <v>181</v>
      </c>
      <c r="H260" s="70">
        <v>73</v>
      </c>
      <c r="I260" s="132">
        <v>22.282592106468055</v>
      </c>
      <c r="J260" s="87">
        <v>100</v>
      </c>
      <c r="K260" s="87" t="s">
        <v>329</v>
      </c>
      <c r="L260" s="70">
        <v>4332</v>
      </c>
      <c r="M260" s="87">
        <v>90</v>
      </c>
      <c r="N260" s="87" t="s">
        <v>332</v>
      </c>
      <c r="O260" s="77">
        <v>8.3000000000000007</v>
      </c>
      <c r="P260" s="87">
        <v>72</v>
      </c>
      <c r="Q260" s="87" t="s">
        <v>331</v>
      </c>
      <c r="R260" s="70">
        <v>3</v>
      </c>
      <c r="S260" s="87">
        <v>62</v>
      </c>
      <c r="T260" s="87" t="s">
        <v>331</v>
      </c>
      <c r="U260" s="78">
        <v>200</v>
      </c>
      <c r="V260" s="76">
        <v>62</v>
      </c>
      <c r="W260" s="76" t="s">
        <v>331</v>
      </c>
      <c r="X260" s="70">
        <v>1</v>
      </c>
      <c r="Y260" s="76">
        <v>0</v>
      </c>
      <c r="Z260" s="76" t="s">
        <v>342</v>
      </c>
      <c r="AA260" s="70" t="s">
        <v>396</v>
      </c>
      <c r="AB260" s="100">
        <v>40</v>
      </c>
      <c r="AC260" s="94" t="s">
        <v>342</v>
      </c>
      <c r="AD260" s="95">
        <v>63.300000000000004</v>
      </c>
      <c r="AE260" s="94">
        <v>0</v>
      </c>
      <c r="AF260" s="94"/>
      <c r="AG260" s="95">
        <v>63.3</v>
      </c>
      <c r="AH260" s="94" t="s">
        <v>331</v>
      </c>
    </row>
    <row r="261" spans="1:34" s="39" customFormat="1" x14ac:dyDescent="0.15">
      <c r="A261" s="70" t="s">
        <v>735</v>
      </c>
      <c r="B261" s="71"/>
      <c r="C261" s="70">
        <v>1</v>
      </c>
      <c r="D261" s="70" t="s">
        <v>789</v>
      </c>
      <c r="E261" s="91" t="s">
        <v>425</v>
      </c>
      <c r="F261" s="80"/>
      <c r="G261" s="70">
        <v>176</v>
      </c>
      <c r="H261" s="70">
        <v>55</v>
      </c>
      <c r="I261" s="132">
        <v>17.75568181818182</v>
      </c>
      <c r="J261" s="87">
        <v>100</v>
      </c>
      <c r="K261" s="87" t="s">
        <v>329</v>
      </c>
      <c r="L261" s="70">
        <v>4084</v>
      </c>
      <c r="M261" s="87">
        <v>85</v>
      </c>
      <c r="N261" s="87" t="s">
        <v>330</v>
      </c>
      <c r="O261" s="77">
        <v>8</v>
      </c>
      <c r="P261" s="87">
        <v>74</v>
      </c>
      <c r="Q261" s="87" t="s">
        <v>331</v>
      </c>
      <c r="R261" s="70">
        <v>3.7</v>
      </c>
      <c r="S261" s="87">
        <v>62</v>
      </c>
      <c r="T261" s="87" t="s">
        <v>331</v>
      </c>
      <c r="U261" s="78">
        <v>240</v>
      </c>
      <c r="V261" s="87">
        <v>80</v>
      </c>
      <c r="W261" s="87" t="s">
        <v>330</v>
      </c>
      <c r="X261" s="70">
        <v>3</v>
      </c>
      <c r="Y261" s="87">
        <v>20</v>
      </c>
      <c r="Z261" s="87" t="s">
        <v>342</v>
      </c>
      <c r="AA261" s="70" t="s">
        <v>548</v>
      </c>
      <c r="AB261" s="100">
        <v>50</v>
      </c>
      <c r="AC261" s="94" t="s">
        <v>342</v>
      </c>
      <c r="AD261" s="95">
        <v>68.75</v>
      </c>
      <c r="AE261" s="94">
        <v>0</v>
      </c>
      <c r="AF261" s="94"/>
      <c r="AG261" s="95">
        <v>68.75</v>
      </c>
      <c r="AH261" s="94" t="s">
        <v>331</v>
      </c>
    </row>
    <row r="262" spans="1:34" s="39" customFormat="1" x14ac:dyDescent="0.15">
      <c r="A262" s="70" t="s">
        <v>735</v>
      </c>
      <c r="B262" s="71"/>
      <c r="C262" s="70">
        <v>1</v>
      </c>
      <c r="D262" s="70" t="s">
        <v>790</v>
      </c>
      <c r="E262" s="91" t="s">
        <v>425</v>
      </c>
      <c r="F262" s="80"/>
      <c r="G262" s="70">
        <v>187</v>
      </c>
      <c r="H262" s="70">
        <v>109</v>
      </c>
      <c r="I262" s="132">
        <v>31.170465269238466</v>
      </c>
      <c r="J262" s="87">
        <v>60</v>
      </c>
      <c r="K262" s="87" t="s">
        <v>364</v>
      </c>
      <c r="L262" s="70">
        <v>6372</v>
      </c>
      <c r="M262" s="87">
        <v>100</v>
      </c>
      <c r="N262" s="87" t="s">
        <v>332</v>
      </c>
      <c r="O262" s="77">
        <v>7.6</v>
      </c>
      <c r="P262" s="87">
        <v>78</v>
      </c>
      <c r="Q262" s="87" t="s">
        <v>331</v>
      </c>
      <c r="R262" s="70">
        <v>11.8</v>
      </c>
      <c r="S262" s="87">
        <v>74</v>
      </c>
      <c r="T262" s="87" t="s">
        <v>331</v>
      </c>
      <c r="U262" s="78">
        <v>215</v>
      </c>
      <c r="V262" s="87">
        <v>70</v>
      </c>
      <c r="W262" s="87" t="s">
        <v>331</v>
      </c>
      <c r="X262" s="70">
        <v>0</v>
      </c>
      <c r="Y262" s="87">
        <v>0</v>
      </c>
      <c r="Z262" s="87" t="s">
        <v>342</v>
      </c>
      <c r="AA262" s="70" t="s">
        <v>701</v>
      </c>
      <c r="AB262" s="100">
        <v>66</v>
      </c>
      <c r="AC262" s="94" t="s">
        <v>331</v>
      </c>
      <c r="AD262" s="95">
        <v>67.2</v>
      </c>
      <c r="AE262" s="94">
        <v>0</v>
      </c>
      <c r="AF262" s="94"/>
      <c r="AG262" s="95">
        <v>67.2</v>
      </c>
      <c r="AH262" s="94" t="s">
        <v>331</v>
      </c>
    </row>
    <row r="263" spans="1:34" s="39" customFormat="1" x14ac:dyDescent="0.15">
      <c r="A263" s="70" t="s">
        <v>735</v>
      </c>
      <c r="B263" s="71"/>
      <c r="C263" s="70">
        <v>1</v>
      </c>
      <c r="D263" s="70" t="s">
        <v>791</v>
      </c>
      <c r="E263" s="91" t="s">
        <v>425</v>
      </c>
      <c r="F263" s="80"/>
      <c r="G263" s="70">
        <v>170</v>
      </c>
      <c r="H263" s="70">
        <v>99</v>
      </c>
      <c r="I263" s="132">
        <v>34.256055363321799</v>
      </c>
      <c r="J263" s="87">
        <v>60</v>
      </c>
      <c r="K263" s="87" t="s">
        <v>364</v>
      </c>
      <c r="L263" s="70">
        <v>4040</v>
      </c>
      <c r="M263" s="87">
        <v>80</v>
      </c>
      <c r="N263" s="87" t="s">
        <v>330</v>
      </c>
      <c r="O263" s="77">
        <v>8.3000000000000007</v>
      </c>
      <c r="P263" s="87">
        <v>72</v>
      </c>
      <c r="Q263" s="87" t="s">
        <v>331</v>
      </c>
      <c r="R263" s="70">
        <v>1.9</v>
      </c>
      <c r="S263" s="87">
        <v>60</v>
      </c>
      <c r="T263" s="87" t="s">
        <v>331</v>
      </c>
      <c r="U263" s="78">
        <v>210</v>
      </c>
      <c r="V263" s="87">
        <v>66</v>
      </c>
      <c r="W263" s="87" t="s">
        <v>331</v>
      </c>
      <c r="X263" s="70">
        <v>6</v>
      </c>
      <c r="Y263" s="87">
        <v>50</v>
      </c>
      <c r="Z263" s="87" t="s">
        <v>342</v>
      </c>
      <c r="AA263" s="70" t="s">
        <v>610</v>
      </c>
      <c r="AB263" s="100">
        <v>40</v>
      </c>
      <c r="AC263" s="94" t="s">
        <v>342</v>
      </c>
      <c r="AD263" s="95">
        <v>61</v>
      </c>
      <c r="AE263" s="94">
        <v>0</v>
      </c>
      <c r="AF263" s="94"/>
      <c r="AG263" s="95">
        <v>61</v>
      </c>
      <c r="AH263" s="94" t="s">
        <v>331</v>
      </c>
    </row>
    <row r="264" spans="1:34" s="39" customFormat="1" x14ac:dyDescent="0.2">
      <c r="A264" s="70" t="s">
        <v>735</v>
      </c>
      <c r="B264" s="71"/>
      <c r="C264" s="70">
        <v>1</v>
      </c>
      <c r="D264" s="70" t="s">
        <v>792</v>
      </c>
      <c r="E264" s="91" t="s">
        <v>425</v>
      </c>
      <c r="F264" s="80"/>
      <c r="G264" s="70">
        <v>166</v>
      </c>
      <c r="H264" s="70">
        <v>46</v>
      </c>
      <c r="I264" s="132">
        <v>16.693279140659023</v>
      </c>
      <c r="J264" s="87">
        <v>100</v>
      </c>
      <c r="K264" s="87" t="s">
        <v>329</v>
      </c>
      <c r="L264" s="70">
        <v>3280</v>
      </c>
      <c r="M264" s="87">
        <v>70</v>
      </c>
      <c r="N264" s="87" t="s">
        <v>331</v>
      </c>
      <c r="O264" s="77">
        <v>8.1</v>
      </c>
      <c r="P264" s="87">
        <v>74</v>
      </c>
      <c r="Q264" s="87" t="s">
        <v>331</v>
      </c>
      <c r="R264" s="70">
        <v>5.7</v>
      </c>
      <c r="S264" s="87">
        <v>66</v>
      </c>
      <c r="T264" s="87" t="s">
        <v>331</v>
      </c>
      <c r="U264" s="78">
        <v>190</v>
      </c>
      <c r="V264" s="87">
        <v>50</v>
      </c>
      <c r="W264" s="87" t="s">
        <v>342</v>
      </c>
      <c r="X264" s="70">
        <v>0</v>
      </c>
      <c r="Y264" s="69">
        <v>0</v>
      </c>
      <c r="Z264" s="87" t="s">
        <v>342</v>
      </c>
      <c r="AA264" s="70" t="s">
        <v>347</v>
      </c>
      <c r="AB264" s="67">
        <v>60</v>
      </c>
      <c r="AC264" s="94" t="s">
        <v>331</v>
      </c>
      <c r="AD264" s="95">
        <v>63.9</v>
      </c>
      <c r="AE264" s="94">
        <v>0</v>
      </c>
      <c r="AF264" s="94"/>
      <c r="AG264" s="95">
        <v>63.9</v>
      </c>
      <c r="AH264" s="94" t="s">
        <v>331</v>
      </c>
    </row>
    <row r="265" spans="1:34" s="39" customFormat="1" x14ac:dyDescent="0.2">
      <c r="A265" s="70" t="s">
        <v>735</v>
      </c>
      <c r="B265" s="71"/>
      <c r="C265" s="70">
        <v>1</v>
      </c>
      <c r="D265" s="70" t="s">
        <v>793</v>
      </c>
      <c r="E265" s="91" t="s">
        <v>425</v>
      </c>
      <c r="F265" s="80"/>
      <c r="G265" s="70">
        <v>180</v>
      </c>
      <c r="H265" s="70">
        <v>62</v>
      </c>
      <c r="I265" s="132">
        <v>19.1358024691358</v>
      </c>
      <c r="J265" s="87">
        <v>100</v>
      </c>
      <c r="K265" s="87" t="s">
        <v>329</v>
      </c>
      <c r="L265" s="70">
        <v>3868</v>
      </c>
      <c r="M265" s="87">
        <v>80</v>
      </c>
      <c r="N265" s="87" t="s">
        <v>330</v>
      </c>
      <c r="O265" s="77">
        <v>7.6</v>
      </c>
      <c r="P265" s="87">
        <v>78</v>
      </c>
      <c r="Q265" s="87" t="s">
        <v>331</v>
      </c>
      <c r="R265" s="70">
        <v>6.7</v>
      </c>
      <c r="S265" s="87">
        <v>68</v>
      </c>
      <c r="T265" s="87" t="s">
        <v>331</v>
      </c>
      <c r="U265" s="78">
        <v>230</v>
      </c>
      <c r="V265" s="87">
        <v>76</v>
      </c>
      <c r="W265" s="87" t="s">
        <v>331</v>
      </c>
      <c r="X265" s="70">
        <v>0</v>
      </c>
      <c r="Y265" s="69">
        <v>0</v>
      </c>
      <c r="Z265" s="87" t="s">
        <v>342</v>
      </c>
      <c r="AA265" s="70" t="s">
        <v>795</v>
      </c>
      <c r="AB265" s="67">
        <v>50</v>
      </c>
      <c r="AC265" s="94" t="s">
        <v>342</v>
      </c>
      <c r="AD265" s="95">
        <v>67</v>
      </c>
      <c r="AE265" s="94">
        <v>0</v>
      </c>
      <c r="AF265" s="94"/>
      <c r="AG265" s="95">
        <v>67</v>
      </c>
      <c r="AH265" s="94" t="s">
        <v>331</v>
      </c>
    </row>
    <row r="266" spans="1:34" s="39" customFormat="1" x14ac:dyDescent="0.15">
      <c r="A266" s="70" t="s">
        <v>735</v>
      </c>
      <c r="B266" s="71"/>
      <c r="C266" s="70">
        <v>3</v>
      </c>
      <c r="D266" s="70" t="s">
        <v>796</v>
      </c>
      <c r="E266" s="91" t="s">
        <v>425</v>
      </c>
      <c r="F266" s="80"/>
      <c r="G266" s="70">
        <v>180</v>
      </c>
      <c r="H266" s="70">
        <v>60</v>
      </c>
      <c r="I266" s="132">
        <v>18.518518518518519</v>
      </c>
      <c r="J266" s="87">
        <v>100</v>
      </c>
      <c r="K266" s="87" t="s">
        <v>329</v>
      </c>
      <c r="L266" s="70">
        <v>5352</v>
      </c>
      <c r="M266" s="87">
        <v>100</v>
      </c>
      <c r="N266" s="87" t="s">
        <v>332</v>
      </c>
      <c r="O266" s="77">
        <v>7.7</v>
      </c>
      <c r="P266" s="87">
        <v>78</v>
      </c>
      <c r="Q266" s="87" t="s">
        <v>331</v>
      </c>
      <c r="R266" s="70">
        <v>6.9</v>
      </c>
      <c r="S266" s="87">
        <v>68</v>
      </c>
      <c r="T266" s="87" t="s">
        <v>331</v>
      </c>
      <c r="U266" s="78">
        <v>230</v>
      </c>
      <c r="V266" s="87">
        <v>76</v>
      </c>
      <c r="W266" s="87" t="s">
        <v>331</v>
      </c>
      <c r="X266" s="70">
        <v>2</v>
      </c>
      <c r="Y266" s="87">
        <v>10</v>
      </c>
      <c r="Z266" s="87" t="s">
        <v>342</v>
      </c>
      <c r="AA266" s="70" t="s">
        <v>797</v>
      </c>
      <c r="AB266" s="100">
        <v>85</v>
      </c>
      <c r="AC266" s="94" t="s">
        <v>330</v>
      </c>
      <c r="AD266" s="95">
        <v>78</v>
      </c>
      <c r="AE266" s="94">
        <v>0</v>
      </c>
      <c r="AF266" s="94"/>
      <c r="AG266" s="95">
        <v>78</v>
      </c>
      <c r="AH266" s="94" t="s">
        <v>331</v>
      </c>
    </row>
    <row r="267" spans="1:34" s="39" customFormat="1" x14ac:dyDescent="0.2">
      <c r="A267" s="70" t="s">
        <v>735</v>
      </c>
      <c r="B267" s="71"/>
      <c r="C267" s="70">
        <v>1</v>
      </c>
      <c r="D267" s="70" t="s">
        <v>798</v>
      </c>
      <c r="E267" s="117" t="s">
        <v>425</v>
      </c>
      <c r="F267" s="80"/>
      <c r="G267" s="70">
        <v>176</v>
      </c>
      <c r="H267" s="70">
        <v>75</v>
      </c>
      <c r="I267" s="132">
        <v>24.212293388429753</v>
      </c>
      <c r="J267" s="87">
        <v>80</v>
      </c>
      <c r="K267" s="87" t="s">
        <v>341</v>
      </c>
      <c r="L267" s="70">
        <v>5227</v>
      </c>
      <c r="M267" s="87">
        <v>100</v>
      </c>
      <c r="N267" s="87" t="s">
        <v>332</v>
      </c>
      <c r="O267" s="77">
        <v>7.1</v>
      </c>
      <c r="P267" s="87">
        <v>100</v>
      </c>
      <c r="Q267" s="87" t="s">
        <v>332</v>
      </c>
      <c r="R267" s="70">
        <v>8.3000000000000007</v>
      </c>
      <c r="S267" s="87">
        <v>70</v>
      </c>
      <c r="T267" s="87" t="s">
        <v>331</v>
      </c>
      <c r="U267" s="78">
        <v>250</v>
      </c>
      <c r="V267" s="87">
        <v>90</v>
      </c>
      <c r="W267" s="87" t="s">
        <v>332</v>
      </c>
      <c r="X267" s="70">
        <v>10</v>
      </c>
      <c r="Y267" s="69">
        <v>72</v>
      </c>
      <c r="Z267" s="87" t="s">
        <v>331</v>
      </c>
      <c r="AA267" s="70" t="s">
        <v>799</v>
      </c>
      <c r="AB267" s="67">
        <v>90</v>
      </c>
      <c r="AC267" s="94" t="s">
        <v>332</v>
      </c>
      <c r="AD267" s="95">
        <v>88.2</v>
      </c>
      <c r="AE267" s="94">
        <v>0</v>
      </c>
      <c r="AF267" s="94"/>
      <c r="AG267" s="95">
        <v>88.2</v>
      </c>
      <c r="AH267" s="94" t="s">
        <v>330</v>
      </c>
    </row>
    <row r="268" spans="1:34" s="39" customFormat="1" x14ac:dyDescent="0.2">
      <c r="A268" s="70" t="s">
        <v>735</v>
      </c>
      <c r="B268" s="71"/>
      <c r="C268" s="70">
        <v>1</v>
      </c>
      <c r="D268" s="70" t="s">
        <v>800</v>
      </c>
      <c r="E268" s="117" t="s">
        <v>425</v>
      </c>
      <c r="F268" s="80"/>
      <c r="G268" s="70">
        <v>175</v>
      </c>
      <c r="H268" s="70">
        <v>63</v>
      </c>
      <c r="I268" s="132">
        <v>20.571428571428573</v>
      </c>
      <c r="J268" s="87">
        <v>100</v>
      </c>
      <c r="K268" s="87" t="s">
        <v>329</v>
      </c>
      <c r="L268" s="70">
        <v>4112</v>
      </c>
      <c r="M268" s="87">
        <v>85</v>
      </c>
      <c r="N268" s="87" t="s">
        <v>330</v>
      </c>
      <c r="O268" s="77">
        <v>8.6999999999999993</v>
      </c>
      <c r="P268" s="87">
        <v>68</v>
      </c>
      <c r="Q268" s="87" t="s">
        <v>331</v>
      </c>
      <c r="R268" s="70">
        <v>7.5</v>
      </c>
      <c r="S268" s="87">
        <v>68</v>
      </c>
      <c r="T268" s="87" t="s">
        <v>331</v>
      </c>
      <c r="U268" s="78">
        <v>185</v>
      </c>
      <c r="V268" s="87">
        <v>40</v>
      </c>
      <c r="W268" s="87" t="s">
        <v>342</v>
      </c>
      <c r="X268" s="70">
        <v>0</v>
      </c>
      <c r="Y268" s="69">
        <v>0</v>
      </c>
      <c r="Z268" s="87" t="s">
        <v>342</v>
      </c>
      <c r="AA268" s="70" t="s">
        <v>386</v>
      </c>
      <c r="AB268" s="67">
        <v>68</v>
      </c>
      <c r="AC268" s="94" t="s">
        <v>331</v>
      </c>
      <c r="AD268" s="95">
        <v>65.75</v>
      </c>
      <c r="AE268" s="94">
        <v>0</v>
      </c>
      <c r="AF268" s="94"/>
      <c r="AG268" s="95">
        <v>65.75</v>
      </c>
      <c r="AH268" s="94" t="s">
        <v>331</v>
      </c>
    </row>
    <row r="269" spans="1:34" s="39" customFormat="1" x14ac:dyDescent="0.15">
      <c r="A269" s="70" t="s">
        <v>801</v>
      </c>
      <c r="B269" s="71"/>
      <c r="C269" s="70">
        <v>1</v>
      </c>
      <c r="D269" s="70" t="s">
        <v>666</v>
      </c>
      <c r="E269" s="91" t="s">
        <v>337</v>
      </c>
      <c r="F269" s="80"/>
      <c r="G269" s="70">
        <v>162</v>
      </c>
      <c r="H269" s="70">
        <v>57</v>
      </c>
      <c r="I269" s="132">
        <v>21.719250114311841</v>
      </c>
      <c r="J269" s="87">
        <v>100</v>
      </c>
      <c r="K269" s="87" t="s">
        <v>329</v>
      </c>
      <c r="L269" s="70">
        <v>3244</v>
      </c>
      <c r="M269" s="87">
        <v>100</v>
      </c>
      <c r="N269" s="87" t="s">
        <v>332</v>
      </c>
      <c r="O269" s="77">
        <v>9.6999999999999993</v>
      </c>
      <c r="P269" s="87">
        <v>68</v>
      </c>
      <c r="Q269" s="87" t="s">
        <v>331</v>
      </c>
      <c r="R269" s="70">
        <v>17.899999999999999</v>
      </c>
      <c r="S269" s="87">
        <v>80</v>
      </c>
      <c r="T269" s="87" t="s">
        <v>330</v>
      </c>
      <c r="U269" s="78">
        <v>140</v>
      </c>
      <c r="V269" s="87">
        <v>40</v>
      </c>
      <c r="W269" s="87" t="s">
        <v>342</v>
      </c>
      <c r="X269" s="70">
        <v>24</v>
      </c>
      <c r="Y269" s="87">
        <v>60</v>
      </c>
      <c r="Z269" s="87" t="s">
        <v>331</v>
      </c>
      <c r="AA269" s="70" t="s">
        <v>802</v>
      </c>
      <c r="AB269" s="100"/>
      <c r="AC269" s="94" t="s">
        <v>342</v>
      </c>
      <c r="AD269" s="95">
        <v>61.6</v>
      </c>
      <c r="AE269" s="94">
        <v>0</v>
      </c>
      <c r="AF269" s="94"/>
      <c r="AG269" s="95">
        <v>61.6</v>
      </c>
      <c r="AH269" s="94" t="s">
        <v>331</v>
      </c>
    </row>
    <row r="270" spans="1:34" s="39" customFormat="1" x14ac:dyDescent="0.15">
      <c r="A270" s="70" t="s">
        <v>803</v>
      </c>
      <c r="B270" s="71"/>
      <c r="C270" s="70">
        <v>1</v>
      </c>
      <c r="D270" s="70" t="s">
        <v>804</v>
      </c>
      <c r="E270" s="91" t="s">
        <v>337</v>
      </c>
      <c r="F270" s="80"/>
      <c r="G270" s="70">
        <v>167</v>
      </c>
      <c r="H270" s="70">
        <v>52</v>
      </c>
      <c r="I270" s="132">
        <v>18.645344042454013</v>
      </c>
      <c r="J270" s="87">
        <v>100</v>
      </c>
      <c r="K270" s="87" t="s">
        <v>329</v>
      </c>
      <c r="L270" s="70">
        <v>3875</v>
      </c>
      <c r="M270" s="87">
        <v>100</v>
      </c>
      <c r="N270" s="87" t="s">
        <v>332</v>
      </c>
      <c r="O270" s="77">
        <v>9.5</v>
      </c>
      <c r="P270" s="87">
        <v>70</v>
      </c>
      <c r="Q270" s="87" t="s">
        <v>331</v>
      </c>
      <c r="R270" s="70">
        <v>10.5</v>
      </c>
      <c r="S270" s="87">
        <v>68</v>
      </c>
      <c r="T270" s="87" t="s">
        <v>331</v>
      </c>
      <c r="U270" s="78">
        <v>150</v>
      </c>
      <c r="V270" s="87">
        <v>60</v>
      </c>
      <c r="W270" s="87" t="s">
        <v>331</v>
      </c>
      <c r="X270" s="70">
        <v>28</v>
      </c>
      <c r="Y270" s="87">
        <v>64</v>
      </c>
      <c r="Z270" s="87" t="s">
        <v>331</v>
      </c>
      <c r="AA270" s="70" t="s">
        <v>805</v>
      </c>
      <c r="AB270" s="100"/>
      <c r="AC270" s="94" t="s">
        <v>342</v>
      </c>
      <c r="AD270" s="95">
        <v>63.2</v>
      </c>
      <c r="AE270" s="94">
        <v>0</v>
      </c>
      <c r="AF270" s="94"/>
      <c r="AG270" s="95">
        <v>63.2</v>
      </c>
      <c r="AH270" s="94" t="s">
        <v>331</v>
      </c>
    </row>
    <row r="271" spans="1:34" s="39" customFormat="1" x14ac:dyDescent="0.2">
      <c r="A271" s="70" t="s">
        <v>803</v>
      </c>
      <c r="B271" s="71"/>
      <c r="C271" s="70">
        <v>1</v>
      </c>
      <c r="D271" s="70" t="s">
        <v>806</v>
      </c>
      <c r="E271" s="91" t="s">
        <v>337</v>
      </c>
      <c r="F271" s="80"/>
      <c r="G271" s="70">
        <v>157</v>
      </c>
      <c r="H271" s="70">
        <v>50</v>
      </c>
      <c r="I271" s="132">
        <v>20.28479857195018</v>
      </c>
      <c r="J271" s="87">
        <v>100</v>
      </c>
      <c r="K271" s="87" t="s">
        <v>329</v>
      </c>
      <c r="L271" s="70">
        <v>2695</v>
      </c>
      <c r="M271" s="87">
        <v>78</v>
      </c>
      <c r="N271" s="87" t="s">
        <v>331</v>
      </c>
      <c r="O271" s="77">
        <v>10.6</v>
      </c>
      <c r="P271" s="87">
        <v>60</v>
      </c>
      <c r="Q271" s="87" t="s">
        <v>331</v>
      </c>
      <c r="R271" s="70">
        <v>13.3</v>
      </c>
      <c r="S271" s="87">
        <v>72</v>
      </c>
      <c r="T271" s="87" t="s">
        <v>331</v>
      </c>
      <c r="U271" s="78">
        <v>140</v>
      </c>
      <c r="V271" s="87">
        <v>40</v>
      </c>
      <c r="W271" s="87" t="s">
        <v>342</v>
      </c>
      <c r="X271" s="70">
        <v>24</v>
      </c>
      <c r="Y271" s="69">
        <v>60</v>
      </c>
      <c r="Z271" s="87" t="s">
        <v>331</v>
      </c>
      <c r="AA271" s="70" t="s">
        <v>808</v>
      </c>
      <c r="AB271" s="67">
        <v>62</v>
      </c>
      <c r="AC271" s="94" t="s">
        <v>331</v>
      </c>
      <c r="AD271" s="95">
        <v>68.3</v>
      </c>
      <c r="AE271" s="94">
        <v>0</v>
      </c>
      <c r="AF271" s="94"/>
      <c r="AG271" s="95">
        <v>68.3</v>
      </c>
      <c r="AH271" s="94" t="s">
        <v>331</v>
      </c>
    </row>
    <row r="272" spans="1:34" s="39" customFormat="1" x14ac:dyDescent="0.15">
      <c r="A272" s="70" t="s">
        <v>803</v>
      </c>
      <c r="B272" s="71"/>
      <c r="C272" s="70">
        <v>1</v>
      </c>
      <c r="D272" s="70" t="s">
        <v>809</v>
      </c>
      <c r="E272" s="91" t="s">
        <v>337</v>
      </c>
      <c r="F272" s="80"/>
      <c r="G272" s="70">
        <v>166</v>
      </c>
      <c r="H272" s="70">
        <v>62</v>
      </c>
      <c r="I272" s="132">
        <v>22.499637102627378</v>
      </c>
      <c r="J272" s="87">
        <v>100</v>
      </c>
      <c r="K272" s="87" t="s">
        <v>329</v>
      </c>
      <c r="L272" s="70">
        <v>3565</v>
      </c>
      <c r="M272" s="87">
        <v>100</v>
      </c>
      <c r="N272" s="87" t="s">
        <v>332</v>
      </c>
      <c r="O272" s="77">
        <v>10.3</v>
      </c>
      <c r="P272" s="87">
        <v>62</v>
      </c>
      <c r="Q272" s="87" t="s">
        <v>331</v>
      </c>
      <c r="R272" s="70">
        <v>13.2</v>
      </c>
      <c r="S272" s="87">
        <v>72</v>
      </c>
      <c r="T272" s="87" t="s">
        <v>331</v>
      </c>
      <c r="U272" s="78">
        <v>140</v>
      </c>
      <c r="V272" s="87">
        <v>40</v>
      </c>
      <c r="W272" s="87" t="s">
        <v>342</v>
      </c>
      <c r="X272" s="70">
        <v>24</v>
      </c>
      <c r="Y272" s="87">
        <v>60</v>
      </c>
      <c r="Z272" s="87" t="s">
        <v>331</v>
      </c>
      <c r="AA272" s="70" t="s">
        <v>810</v>
      </c>
      <c r="AB272" s="100">
        <v>30</v>
      </c>
      <c r="AC272" s="94" t="s">
        <v>342</v>
      </c>
      <c r="AD272" s="95">
        <v>65.599999999999994</v>
      </c>
      <c r="AE272" s="94">
        <v>0</v>
      </c>
      <c r="AF272" s="94"/>
      <c r="AG272" s="95">
        <v>65.599999999999994</v>
      </c>
      <c r="AH272" s="94" t="s">
        <v>331</v>
      </c>
    </row>
    <row r="273" spans="1:34" s="39" customFormat="1" x14ac:dyDescent="0.15">
      <c r="A273" s="70" t="s">
        <v>803</v>
      </c>
      <c r="B273" s="71"/>
      <c r="C273" s="70">
        <v>1</v>
      </c>
      <c r="D273" s="70" t="s">
        <v>811</v>
      </c>
      <c r="E273" s="91" t="s">
        <v>337</v>
      </c>
      <c r="F273" s="80"/>
      <c r="G273" s="70">
        <v>163</v>
      </c>
      <c r="H273" s="70">
        <v>70</v>
      </c>
      <c r="I273" s="132">
        <v>26.346494034400994</v>
      </c>
      <c r="J273" s="87">
        <v>60</v>
      </c>
      <c r="K273" s="87" t="s">
        <v>364</v>
      </c>
      <c r="L273" s="70">
        <v>3218</v>
      </c>
      <c r="M273" s="87">
        <v>100</v>
      </c>
      <c r="N273" s="87" t="s">
        <v>332</v>
      </c>
      <c r="O273" s="77">
        <v>9.1</v>
      </c>
      <c r="P273" s="87">
        <v>74</v>
      </c>
      <c r="Q273" s="87" t="s">
        <v>331</v>
      </c>
      <c r="R273" s="70">
        <v>10.3</v>
      </c>
      <c r="S273" s="87">
        <v>68</v>
      </c>
      <c r="T273" s="87" t="s">
        <v>331</v>
      </c>
      <c r="U273" s="78">
        <v>160</v>
      </c>
      <c r="V273" s="87">
        <v>68</v>
      </c>
      <c r="W273" s="87" t="s">
        <v>331</v>
      </c>
      <c r="X273" s="70">
        <v>30</v>
      </c>
      <c r="Y273" s="87">
        <v>66</v>
      </c>
      <c r="Z273" s="87" t="s">
        <v>331</v>
      </c>
      <c r="AA273" s="70" t="s">
        <v>458</v>
      </c>
      <c r="AB273" s="100">
        <v>20</v>
      </c>
      <c r="AC273" s="94" t="s">
        <v>342</v>
      </c>
      <c r="AD273" s="95">
        <v>63</v>
      </c>
      <c r="AE273" s="94">
        <v>0</v>
      </c>
      <c r="AF273" s="94"/>
      <c r="AG273" s="95">
        <v>63</v>
      </c>
      <c r="AH273" s="94" t="s">
        <v>331</v>
      </c>
    </row>
    <row r="274" spans="1:34" s="39" customFormat="1" x14ac:dyDescent="0.2">
      <c r="A274" s="70" t="s">
        <v>803</v>
      </c>
      <c r="B274" s="71"/>
      <c r="C274" s="70">
        <v>1</v>
      </c>
      <c r="D274" s="70" t="s">
        <v>812</v>
      </c>
      <c r="E274" s="91" t="s">
        <v>337</v>
      </c>
      <c r="F274" s="80"/>
      <c r="G274" s="70">
        <v>163</v>
      </c>
      <c r="H274" s="70">
        <v>50</v>
      </c>
      <c r="I274" s="132">
        <v>18.818924310286427</v>
      </c>
      <c r="J274" s="87">
        <v>100</v>
      </c>
      <c r="K274" s="87" t="s">
        <v>329</v>
      </c>
      <c r="L274" s="70">
        <v>2706</v>
      </c>
      <c r="M274" s="87">
        <v>78</v>
      </c>
      <c r="N274" s="87" t="s">
        <v>331</v>
      </c>
      <c r="O274" s="77">
        <v>10</v>
      </c>
      <c r="P274" s="87">
        <v>66</v>
      </c>
      <c r="Q274" s="87" t="s">
        <v>331</v>
      </c>
      <c r="R274" s="70">
        <v>21.5</v>
      </c>
      <c r="S274" s="87">
        <v>90</v>
      </c>
      <c r="T274" s="87" t="s">
        <v>332</v>
      </c>
      <c r="U274" s="78">
        <v>170</v>
      </c>
      <c r="V274" s="87">
        <v>74</v>
      </c>
      <c r="W274" s="87" t="s">
        <v>331</v>
      </c>
      <c r="X274" s="70">
        <v>22</v>
      </c>
      <c r="Y274" s="70">
        <v>50</v>
      </c>
      <c r="Z274" s="87" t="s">
        <v>342</v>
      </c>
      <c r="AA274" s="70" t="s">
        <v>334</v>
      </c>
      <c r="AB274" s="67">
        <v>68</v>
      </c>
      <c r="AC274" s="94" t="s">
        <v>331</v>
      </c>
      <c r="AD274" s="95">
        <v>74.900000000000006</v>
      </c>
      <c r="AE274" s="94">
        <v>0</v>
      </c>
      <c r="AF274" s="94"/>
      <c r="AG274" s="95">
        <v>74.900000000000006</v>
      </c>
      <c r="AH274" s="94" t="s">
        <v>331</v>
      </c>
    </row>
    <row r="275" spans="1:34" s="39" customFormat="1" x14ac:dyDescent="0.2">
      <c r="A275" s="70" t="s">
        <v>803</v>
      </c>
      <c r="B275" s="71"/>
      <c r="C275" s="70">
        <v>1</v>
      </c>
      <c r="D275" s="70" t="s">
        <v>813</v>
      </c>
      <c r="E275" s="91" t="s">
        <v>337</v>
      </c>
      <c r="F275" s="80"/>
      <c r="G275" s="70">
        <v>165</v>
      </c>
      <c r="H275" s="70">
        <v>51</v>
      </c>
      <c r="I275" s="132">
        <v>18.732782369146005</v>
      </c>
      <c r="J275" s="87">
        <v>100</v>
      </c>
      <c r="K275" s="87" t="s">
        <v>329</v>
      </c>
      <c r="L275" s="70">
        <v>2906</v>
      </c>
      <c r="M275" s="87">
        <v>85</v>
      </c>
      <c r="N275" s="87" t="s">
        <v>330</v>
      </c>
      <c r="O275" s="77">
        <v>10.1</v>
      </c>
      <c r="P275" s="87">
        <v>64</v>
      </c>
      <c r="Q275" s="87" t="s">
        <v>331</v>
      </c>
      <c r="R275" s="70">
        <v>14</v>
      </c>
      <c r="S275" s="87">
        <v>74</v>
      </c>
      <c r="T275" s="87" t="s">
        <v>331</v>
      </c>
      <c r="U275" s="78">
        <v>130</v>
      </c>
      <c r="V275" s="87">
        <v>20</v>
      </c>
      <c r="W275" s="87" t="s">
        <v>342</v>
      </c>
      <c r="X275" s="70">
        <v>32</v>
      </c>
      <c r="Y275" s="69">
        <v>68</v>
      </c>
      <c r="Z275" s="87" t="s">
        <v>331</v>
      </c>
      <c r="AA275" s="70" t="s">
        <v>380</v>
      </c>
      <c r="AB275" s="67">
        <v>30</v>
      </c>
      <c r="AC275" s="94" t="s">
        <v>342</v>
      </c>
      <c r="AD275" s="95">
        <v>62.75</v>
      </c>
      <c r="AE275" s="94">
        <v>0</v>
      </c>
      <c r="AF275" s="94"/>
      <c r="AG275" s="95">
        <v>62.75</v>
      </c>
      <c r="AH275" s="94" t="s">
        <v>331</v>
      </c>
    </row>
    <row r="276" spans="1:34" s="39" customFormat="1" x14ac:dyDescent="0.15">
      <c r="A276" s="70" t="s">
        <v>803</v>
      </c>
      <c r="B276" s="71"/>
      <c r="C276" s="70">
        <v>1</v>
      </c>
      <c r="D276" s="70" t="s">
        <v>814</v>
      </c>
      <c r="E276" s="91" t="s">
        <v>337</v>
      </c>
      <c r="F276" s="80"/>
      <c r="G276" s="70">
        <v>167</v>
      </c>
      <c r="H276" s="70">
        <v>51</v>
      </c>
      <c r="I276" s="132">
        <v>18.286779733945284</v>
      </c>
      <c r="J276" s="87">
        <v>100</v>
      </c>
      <c r="K276" s="87" t="s">
        <v>329</v>
      </c>
      <c r="L276" s="70">
        <v>2952</v>
      </c>
      <c r="M276" s="87">
        <v>85</v>
      </c>
      <c r="N276" s="87" t="s">
        <v>330</v>
      </c>
      <c r="O276" s="77">
        <v>10.3</v>
      </c>
      <c r="P276" s="87">
        <v>62</v>
      </c>
      <c r="Q276" s="87" t="s">
        <v>331</v>
      </c>
      <c r="R276" s="70">
        <v>16.100000000000001</v>
      </c>
      <c r="S276" s="87">
        <v>78</v>
      </c>
      <c r="T276" s="87" t="s">
        <v>331</v>
      </c>
      <c r="U276" s="78">
        <v>150</v>
      </c>
      <c r="V276" s="87">
        <v>60</v>
      </c>
      <c r="W276" s="87" t="s">
        <v>331</v>
      </c>
      <c r="X276" s="70">
        <v>33</v>
      </c>
      <c r="Y276" s="87">
        <v>70</v>
      </c>
      <c r="Z276" s="87" t="s">
        <v>331</v>
      </c>
      <c r="AA276" s="70" t="s">
        <v>816</v>
      </c>
      <c r="AB276" s="100">
        <v>10</v>
      </c>
      <c r="AC276" s="94" t="s">
        <v>342</v>
      </c>
      <c r="AD276" s="95">
        <v>62.95</v>
      </c>
      <c r="AE276" s="94">
        <v>0</v>
      </c>
      <c r="AF276" s="94"/>
      <c r="AG276" s="95">
        <v>62.95</v>
      </c>
      <c r="AH276" s="94" t="s">
        <v>331</v>
      </c>
    </row>
    <row r="277" spans="1:34" s="39" customFormat="1" x14ac:dyDescent="0.15">
      <c r="A277" s="70" t="s">
        <v>803</v>
      </c>
      <c r="B277" s="71"/>
      <c r="C277" s="70">
        <v>1</v>
      </c>
      <c r="D277" s="70" t="s">
        <v>817</v>
      </c>
      <c r="E277" s="91" t="s">
        <v>337</v>
      </c>
      <c r="F277" s="80"/>
      <c r="G277" s="70">
        <v>162</v>
      </c>
      <c r="H277" s="70">
        <v>75</v>
      </c>
      <c r="I277" s="132">
        <v>28.577960676726107</v>
      </c>
      <c r="J277" s="87">
        <v>60</v>
      </c>
      <c r="K277" s="87" t="s">
        <v>364</v>
      </c>
      <c r="L277" s="70">
        <v>3004</v>
      </c>
      <c r="M277" s="87">
        <v>85</v>
      </c>
      <c r="N277" s="87" t="s">
        <v>330</v>
      </c>
      <c r="O277" s="77">
        <v>9</v>
      </c>
      <c r="P277" s="87">
        <v>76</v>
      </c>
      <c r="Q277" s="87" t="s">
        <v>331</v>
      </c>
      <c r="R277" s="70">
        <v>10.9</v>
      </c>
      <c r="S277" s="87">
        <v>70</v>
      </c>
      <c r="T277" s="87" t="s">
        <v>331</v>
      </c>
      <c r="U277" s="78">
        <v>150</v>
      </c>
      <c r="V277" s="87">
        <v>60</v>
      </c>
      <c r="W277" s="87" t="s">
        <v>331</v>
      </c>
      <c r="X277" s="70">
        <v>21</v>
      </c>
      <c r="Y277" s="87">
        <v>50</v>
      </c>
      <c r="Z277" s="87" t="s">
        <v>342</v>
      </c>
      <c r="AA277" s="70" t="s">
        <v>450</v>
      </c>
      <c r="AB277" s="100">
        <v>40</v>
      </c>
      <c r="AC277" s="94" t="s">
        <v>342</v>
      </c>
      <c r="AD277" s="95">
        <v>62.95</v>
      </c>
      <c r="AE277" s="94">
        <v>0</v>
      </c>
      <c r="AF277" s="94"/>
      <c r="AG277" s="95">
        <v>62.95</v>
      </c>
      <c r="AH277" s="94" t="s">
        <v>331</v>
      </c>
    </row>
    <row r="278" spans="1:34" s="39" customFormat="1" x14ac:dyDescent="0.15">
      <c r="A278" s="70" t="s">
        <v>803</v>
      </c>
      <c r="B278" s="71"/>
      <c r="C278" s="70">
        <v>1</v>
      </c>
      <c r="D278" s="70" t="s">
        <v>818</v>
      </c>
      <c r="E278" s="91" t="s">
        <v>337</v>
      </c>
      <c r="F278" s="80"/>
      <c r="G278" s="70">
        <v>166</v>
      </c>
      <c r="H278" s="70">
        <v>51</v>
      </c>
      <c r="I278" s="132">
        <v>18.507766003774133</v>
      </c>
      <c r="J278" s="87">
        <v>100</v>
      </c>
      <c r="K278" s="87" t="s">
        <v>329</v>
      </c>
      <c r="L278" s="70">
        <v>3341</v>
      </c>
      <c r="M278" s="87">
        <v>100</v>
      </c>
      <c r="N278" s="87" t="s">
        <v>332</v>
      </c>
      <c r="O278" s="77">
        <v>9.1999999999999993</v>
      </c>
      <c r="P278" s="87">
        <v>74</v>
      </c>
      <c r="Q278" s="87" t="s">
        <v>331</v>
      </c>
      <c r="R278" s="70">
        <v>21.7</v>
      </c>
      <c r="S278" s="87">
        <v>90</v>
      </c>
      <c r="T278" s="87" t="s">
        <v>332</v>
      </c>
      <c r="U278" s="78">
        <v>190</v>
      </c>
      <c r="V278" s="87">
        <v>85</v>
      </c>
      <c r="W278" s="87" t="s">
        <v>330</v>
      </c>
      <c r="X278" s="70">
        <v>38</v>
      </c>
      <c r="Y278" s="87">
        <v>74</v>
      </c>
      <c r="Z278" s="87" t="s">
        <v>331</v>
      </c>
      <c r="AA278" s="70" t="s">
        <v>662</v>
      </c>
      <c r="AB278" s="100">
        <v>68</v>
      </c>
      <c r="AC278" s="94" t="s">
        <v>331</v>
      </c>
      <c r="AD278" s="95">
        <v>83.3</v>
      </c>
      <c r="AE278" s="94">
        <v>0</v>
      </c>
      <c r="AF278" s="94"/>
      <c r="AG278" s="95">
        <v>83.3</v>
      </c>
      <c r="AH278" s="94" t="s">
        <v>330</v>
      </c>
    </row>
    <row r="279" spans="1:34" s="39" customFormat="1" x14ac:dyDescent="0.2">
      <c r="A279" s="70" t="s">
        <v>803</v>
      </c>
      <c r="B279" s="71"/>
      <c r="C279" s="70">
        <v>1</v>
      </c>
      <c r="D279" s="70" t="s">
        <v>819</v>
      </c>
      <c r="E279" s="91" t="s">
        <v>337</v>
      </c>
      <c r="F279" s="80"/>
      <c r="G279" s="70">
        <v>162</v>
      </c>
      <c r="H279" s="70">
        <v>46</v>
      </c>
      <c r="I279" s="132">
        <v>17.527815881725346</v>
      </c>
      <c r="J279" s="87">
        <v>100</v>
      </c>
      <c r="K279" s="87" t="s">
        <v>329</v>
      </c>
      <c r="L279" s="70">
        <v>2891</v>
      </c>
      <c r="M279" s="87">
        <v>80</v>
      </c>
      <c r="N279" s="87" t="s">
        <v>330</v>
      </c>
      <c r="O279" s="77">
        <v>9.1</v>
      </c>
      <c r="P279" s="87">
        <v>74</v>
      </c>
      <c r="Q279" s="87" t="s">
        <v>331</v>
      </c>
      <c r="R279" s="70">
        <v>9.6</v>
      </c>
      <c r="S279" s="87">
        <v>68</v>
      </c>
      <c r="T279" s="87" t="s">
        <v>331</v>
      </c>
      <c r="U279" s="78">
        <v>160</v>
      </c>
      <c r="V279" s="87">
        <v>68</v>
      </c>
      <c r="W279" s="87" t="s">
        <v>331</v>
      </c>
      <c r="X279" s="70">
        <v>35</v>
      </c>
      <c r="Y279" s="70">
        <v>72</v>
      </c>
      <c r="Z279" s="87" t="s">
        <v>331</v>
      </c>
      <c r="AA279" s="70" t="s">
        <v>613</v>
      </c>
      <c r="AB279" s="67">
        <v>76</v>
      </c>
      <c r="AC279" s="94" t="s">
        <v>331</v>
      </c>
      <c r="AD279" s="95">
        <v>77.8</v>
      </c>
      <c r="AE279" s="94">
        <v>0</v>
      </c>
      <c r="AF279" s="94"/>
      <c r="AG279" s="95">
        <v>77.8</v>
      </c>
      <c r="AH279" s="94" t="s">
        <v>331</v>
      </c>
    </row>
    <row r="280" spans="1:34" s="39" customFormat="1" x14ac:dyDescent="0.15">
      <c r="A280" s="70" t="s">
        <v>803</v>
      </c>
      <c r="B280" s="71"/>
      <c r="C280" s="70">
        <v>1</v>
      </c>
      <c r="D280" s="70" t="s">
        <v>820</v>
      </c>
      <c r="E280" s="91" t="s">
        <v>337</v>
      </c>
      <c r="F280" s="80"/>
      <c r="G280" s="70">
        <v>166</v>
      </c>
      <c r="H280" s="70">
        <v>58</v>
      </c>
      <c r="I280" s="132">
        <v>21.048047612135289</v>
      </c>
      <c r="J280" s="87">
        <v>100</v>
      </c>
      <c r="K280" s="87" t="s">
        <v>329</v>
      </c>
      <c r="L280" s="70">
        <v>3762</v>
      </c>
      <c r="M280" s="87">
        <v>100</v>
      </c>
      <c r="N280" s="87" t="s">
        <v>332</v>
      </c>
      <c r="O280" s="77">
        <v>9.8000000000000007</v>
      </c>
      <c r="P280" s="87">
        <v>68</v>
      </c>
      <c r="Q280" s="87" t="s">
        <v>331</v>
      </c>
      <c r="R280" s="70">
        <v>15.7</v>
      </c>
      <c r="S280" s="87">
        <v>76</v>
      </c>
      <c r="T280" s="87" t="s">
        <v>331</v>
      </c>
      <c r="U280" s="78">
        <v>150</v>
      </c>
      <c r="V280" s="87">
        <v>60</v>
      </c>
      <c r="W280" s="87" t="s">
        <v>331</v>
      </c>
      <c r="X280" s="70">
        <v>13</v>
      </c>
      <c r="Y280" s="87">
        <v>10</v>
      </c>
      <c r="Z280" s="87" t="s">
        <v>342</v>
      </c>
      <c r="AA280" s="70" t="s">
        <v>701</v>
      </c>
      <c r="AB280" s="100">
        <v>64</v>
      </c>
      <c r="AC280" s="94" t="s">
        <v>331</v>
      </c>
      <c r="AD280" s="95">
        <v>71</v>
      </c>
      <c r="AE280" s="94">
        <v>0</v>
      </c>
      <c r="AF280" s="94"/>
      <c r="AG280" s="95">
        <v>71</v>
      </c>
      <c r="AH280" s="94" t="s">
        <v>331</v>
      </c>
    </row>
    <row r="281" spans="1:34" s="39" customFormat="1" x14ac:dyDescent="0.2">
      <c r="A281" s="70" t="s">
        <v>803</v>
      </c>
      <c r="B281" s="71"/>
      <c r="C281" s="70">
        <v>1</v>
      </c>
      <c r="D281" s="70" t="s">
        <v>821</v>
      </c>
      <c r="E281" s="91" t="s">
        <v>337</v>
      </c>
      <c r="F281" s="80"/>
      <c r="G281" s="70">
        <v>162</v>
      </c>
      <c r="H281" s="70">
        <v>71</v>
      </c>
      <c r="I281" s="132">
        <v>27.053802773967384</v>
      </c>
      <c r="J281" s="87">
        <v>60</v>
      </c>
      <c r="K281" s="87" t="s">
        <v>364</v>
      </c>
      <c r="L281" s="70">
        <v>3796</v>
      </c>
      <c r="M281" s="87">
        <v>100</v>
      </c>
      <c r="N281" s="87" t="s">
        <v>332</v>
      </c>
      <c r="O281" s="77">
        <v>10.199999999999999</v>
      </c>
      <c r="P281" s="87">
        <v>64</v>
      </c>
      <c r="Q281" s="87" t="s">
        <v>331</v>
      </c>
      <c r="R281" s="70">
        <v>21</v>
      </c>
      <c r="S281" s="87">
        <v>90</v>
      </c>
      <c r="T281" s="87" t="s">
        <v>332</v>
      </c>
      <c r="U281" s="78">
        <v>150</v>
      </c>
      <c r="V281" s="87">
        <v>60</v>
      </c>
      <c r="W281" s="87" t="s">
        <v>331</v>
      </c>
      <c r="X281" s="70">
        <v>27</v>
      </c>
      <c r="Y281" s="70">
        <v>64</v>
      </c>
      <c r="Z281" s="87" t="s">
        <v>331</v>
      </c>
      <c r="AA281" s="70" t="s">
        <v>590</v>
      </c>
      <c r="AB281" s="67">
        <v>40</v>
      </c>
      <c r="AC281" s="94" t="s">
        <v>342</v>
      </c>
      <c r="AD281" s="95">
        <v>66.2</v>
      </c>
      <c r="AE281" s="94">
        <v>0</v>
      </c>
      <c r="AF281" s="94"/>
      <c r="AG281" s="95">
        <v>66.2</v>
      </c>
      <c r="AH281" s="94" t="s">
        <v>331</v>
      </c>
    </row>
    <row r="282" spans="1:34" s="39" customFormat="1" x14ac:dyDescent="0.15">
      <c r="A282" s="70" t="s">
        <v>803</v>
      </c>
      <c r="B282" s="72"/>
      <c r="C282" s="70">
        <v>1</v>
      </c>
      <c r="D282" s="70" t="s">
        <v>822</v>
      </c>
      <c r="E282" s="91" t="s">
        <v>337</v>
      </c>
      <c r="F282" s="80"/>
      <c r="G282" s="70">
        <v>162</v>
      </c>
      <c r="H282" s="70">
        <v>43</v>
      </c>
      <c r="I282" s="132">
        <v>16.384697454656301</v>
      </c>
      <c r="J282" s="87">
        <v>80</v>
      </c>
      <c r="K282" s="87" t="s">
        <v>394</v>
      </c>
      <c r="L282" s="70">
        <v>2803</v>
      </c>
      <c r="M282" s="87">
        <v>80</v>
      </c>
      <c r="N282" s="87" t="s">
        <v>330</v>
      </c>
      <c r="O282" s="77">
        <v>10.5</v>
      </c>
      <c r="P282" s="87">
        <v>60</v>
      </c>
      <c r="Q282" s="87" t="s">
        <v>331</v>
      </c>
      <c r="R282" s="70">
        <v>11.4</v>
      </c>
      <c r="S282" s="87">
        <v>70</v>
      </c>
      <c r="T282" s="87" t="s">
        <v>331</v>
      </c>
      <c r="U282" s="78">
        <v>120</v>
      </c>
      <c r="V282" s="87">
        <v>0</v>
      </c>
      <c r="W282" s="87" t="s">
        <v>342</v>
      </c>
      <c r="X282" s="70">
        <v>26</v>
      </c>
      <c r="Y282" s="87">
        <v>62</v>
      </c>
      <c r="Z282" s="87" t="s">
        <v>331</v>
      </c>
      <c r="AA282" s="70" t="s">
        <v>641</v>
      </c>
      <c r="AB282" s="100">
        <v>70</v>
      </c>
      <c r="AC282" s="94" t="s">
        <v>331</v>
      </c>
      <c r="AD282" s="95">
        <v>63.2</v>
      </c>
      <c r="AE282" s="94">
        <v>0</v>
      </c>
      <c r="AF282" s="94"/>
      <c r="AG282" s="95">
        <v>63.2</v>
      </c>
      <c r="AH282" s="94" t="s">
        <v>331</v>
      </c>
    </row>
    <row r="283" spans="1:34" s="39" customFormat="1" x14ac:dyDescent="0.15">
      <c r="A283" s="70" t="s">
        <v>803</v>
      </c>
      <c r="B283" s="71"/>
      <c r="C283" s="70">
        <v>1</v>
      </c>
      <c r="D283" s="70" t="s">
        <v>823</v>
      </c>
      <c r="E283" s="91" t="s">
        <v>337</v>
      </c>
      <c r="F283" s="80"/>
      <c r="G283" s="70">
        <v>166</v>
      </c>
      <c r="H283" s="70">
        <v>60</v>
      </c>
      <c r="I283" s="132">
        <v>21.773842357381334</v>
      </c>
      <c r="J283" s="87">
        <v>100</v>
      </c>
      <c r="K283" s="87" t="s">
        <v>329</v>
      </c>
      <c r="L283" s="70">
        <v>3226</v>
      </c>
      <c r="M283" s="87">
        <v>100</v>
      </c>
      <c r="N283" s="87" t="s">
        <v>332</v>
      </c>
      <c r="O283" s="77">
        <v>10.5</v>
      </c>
      <c r="P283" s="87">
        <v>60</v>
      </c>
      <c r="Q283" s="87" t="s">
        <v>331</v>
      </c>
      <c r="R283" s="70">
        <v>7</v>
      </c>
      <c r="S283" s="87">
        <v>64</v>
      </c>
      <c r="T283" s="87" t="s">
        <v>331</v>
      </c>
      <c r="U283" s="78">
        <v>150</v>
      </c>
      <c r="V283" s="87">
        <v>60</v>
      </c>
      <c r="W283" s="87" t="s">
        <v>331</v>
      </c>
      <c r="X283" s="70">
        <v>35</v>
      </c>
      <c r="Y283" s="87">
        <v>72</v>
      </c>
      <c r="Z283" s="87" t="s">
        <v>331</v>
      </c>
      <c r="AA283" s="70" t="s">
        <v>366</v>
      </c>
      <c r="AB283" s="100">
        <v>20</v>
      </c>
      <c r="AC283" s="94" t="s">
        <v>342</v>
      </c>
      <c r="AD283" s="95">
        <v>65.599999999999994</v>
      </c>
      <c r="AE283" s="94">
        <v>0</v>
      </c>
      <c r="AF283" s="94"/>
      <c r="AG283" s="95">
        <v>65.599999999999994</v>
      </c>
      <c r="AH283" s="94" t="s">
        <v>331</v>
      </c>
    </row>
    <row r="284" spans="1:34" s="39" customFormat="1" x14ac:dyDescent="0.15">
      <c r="A284" s="70" t="s">
        <v>803</v>
      </c>
      <c r="B284" s="71"/>
      <c r="C284" s="70">
        <v>1</v>
      </c>
      <c r="D284" s="70" t="s">
        <v>824</v>
      </c>
      <c r="E284" s="91" t="s">
        <v>337</v>
      </c>
      <c r="F284" s="80"/>
      <c r="G284" s="70">
        <v>169</v>
      </c>
      <c r="H284" s="70">
        <v>70</v>
      </c>
      <c r="I284" s="132">
        <v>24.508945765204299</v>
      </c>
      <c r="J284" s="87">
        <v>80</v>
      </c>
      <c r="K284" s="87" t="s">
        <v>341</v>
      </c>
      <c r="L284" s="70">
        <v>3902</v>
      </c>
      <c r="M284" s="87">
        <v>100</v>
      </c>
      <c r="N284" s="87" t="s">
        <v>332</v>
      </c>
      <c r="O284" s="77">
        <v>9.3000000000000007</v>
      </c>
      <c r="P284" s="87">
        <v>72</v>
      </c>
      <c r="Q284" s="87" t="s">
        <v>331</v>
      </c>
      <c r="R284" s="70">
        <v>18.5</v>
      </c>
      <c r="S284" s="87">
        <v>80</v>
      </c>
      <c r="T284" s="87" t="s">
        <v>330</v>
      </c>
      <c r="U284" s="78">
        <v>190</v>
      </c>
      <c r="V284" s="87">
        <v>85</v>
      </c>
      <c r="W284" s="87" t="s">
        <v>330</v>
      </c>
      <c r="X284" s="70">
        <v>30</v>
      </c>
      <c r="Y284" s="87">
        <v>66</v>
      </c>
      <c r="Z284" s="87" t="s">
        <v>331</v>
      </c>
      <c r="AA284" s="70" t="s">
        <v>415</v>
      </c>
      <c r="AB284" s="100">
        <v>50</v>
      </c>
      <c r="AC284" s="94" t="s">
        <v>342</v>
      </c>
      <c r="AD284" s="95">
        <v>74.5</v>
      </c>
      <c r="AE284" s="94">
        <v>0</v>
      </c>
      <c r="AF284" s="94"/>
      <c r="AG284" s="95">
        <v>74.5</v>
      </c>
      <c r="AH284" s="94" t="s">
        <v>331</v>
      </c>
    </row>
    <row r="285" spans="1:34" s="39" customFormat="1" x14ac:dyDescent="0.15">
      <c r="A285" s="70" t="s">
        <v>803</v>
      </c>
      <c r="B285" s="72"/>
      <c r="C285" s="70">
        <v>1</v>
      </c>
      <c r="D285" s="70" t="s">
        <v>825</v>
      </c>
      <c r="E285" s="91" t="s">
        <v>337</v>
      </c>
      <c r="F285" s="80"/>
      <c r="G285" s="70">
        <v>161</v>
      </c>
      <c r="H285" s="70">
        <v>62</v>
      </c>
      <c r="I285" s="132">
        <v>23.918830292041203</v>
      </c>
      <c r="J285" s="87">
        <v>80</v>
      </c>
      <c r="K285" s="87" t="s">
        <v>341</v>
      </c>
      <c r="L285" s="70">
        <v>3254</v>
      </c>
      <c r="M285" s="87">
        <v>100</v>
      </c>
      <c r="N285" s="87" t="s">
        <v>332</v>
      </c>
      <c r="O285" s="77">
        <v>10.9</v>
      </c>
      <c r="P285" s="87">
        <v>40</v>
      </c>
      <c r="Q285" s="87" t="s">
        <v>342</v>
      </c>
      <c r="R285" s="70">
        <v>7.9</v>
      </c>
      <c r="S285" s="87">
        <v>64</v>
      </c>
      <c r="T285" s="87" t="s">
        <v>331</v>
      </c>
      <c r="U285" s="78">
        <v>150</v>
      </c>
      <c r="V285" s="87">
        <v>60</v>
      </c>
      <c r="W285" s="87" t="s">
        <v>331</v>
      </c>
      <c r="X285" s="70">
        <v>25</v>
      </c>
      <c r="Y285" s="87">
        <v>62</v>
      </c>
      <c r="Z285" s="87" t="s">
        <v>331</v>
      </c>
      <c r="AA285" s="70" t="s">
        <v>347</v>
      </c>
      <c r="AB285" s="100">
        <v>50</v>
      </c>
      <c r="AC285" s="94" t="s">
        <v>342</v>
      </c>
      <c r="AD285" s="95">
        <v>63.6</v>
      </c>
      <c r="AE285" s="94">
        <v>0</v>
      </c>
      <c r="AF285" s="94"/>
      <c r="AG285" s="95">
        <v>63.6</v>
      </c>
      <c r="AH285" s="94" t="s">
        <v>331</v>
      </c>
    </row>
    <row r="286" spans="1:34" s="39" customFormat="1" x14ac:dyDescent="0.2">
      <c r="A286" s="70" t="s">
        <v>803</v>
      </c>
      <c r="B286" s="71"/>
      <c r="C286" s="70">
        <v>2</v>
      </c>
      <c r="D286" s="70" t="s">
        <v>826</v>
      </c>
      <c r="E286" s="91" t="s">
        <v>337</v>
      </c>
      <c r="F286" s="80"/>
      <c r="G286" s="70">
        <v>171</v>
      </c>
      <c r="H286" s="70">
        <v>52</v>
      </c>
      <c r="I286" s="132">
        <v>17.783249546869122</v>
      </c>
      <c r="J286" s="87">
        <v>100</v>
      </c>
      <c r="K286" s="87" t="s">
        <v>329</v>
      </c>
      <c r="L286" s="70">
        <v>3673</v>
      </c>
      <c r="M286" s="87">
        <v>100</v>
      </c>
      <c r="N286" s="87" t="s">
        <v>332</v>
      </c>
      <c r="O286" s="77">
        <v>9.4</v>
      </c>
      <c r="P286" s="87">
        <v>72</v>
      </c>
      <c r="Q286" s="87" t="s">
        <v>331</v>
      </c>
      <c r="R286" s="70">
        <v>5.4</v>
      </c>
      <c r="S286" s="87">
        <v>60</v>
      </c>
      <c r="T286" s="87" t="s">
        <v>331</v>
      </c>
      <c r="U286" s="78">
        <v>170</v>
      </c>
      <c r="V286" s="87">
        <v>74</v>
      </c>
      <c r="W286" s="87" t="s">
        <v>331</v>
      </c>
      <c r="X286" s="70">
        <v>43</v>
      </c>
      <c r="Y286" s="70">
        <v>80</v>
      </c>
      <c r="Z286" s="87" t="s">
        <v>330</v>
      </c>
      <c r="AA286" s="70" t="s">
        <v>438</v>
      </c>
      <c r="AB286" s="67">
        <v>66</v>
      </c>
      <c r="AC286" s="94" t="s">
        <v>331</v>
      </c>
      <c r="AD286" s="95">
        <v>79</v>
      </c>
      <c r="AE286" s="94">
        <v>0</v>
      </c>
      <c r="AF286" s="94"/>
      <c r="AG286" s="95">
        <v>79</v>
      </c>
      <c r="AH286" s="94" t="s">
        <v>331</v>
      </c>
    </row>
    <row r="287" spans="1:34" s="39" customFormat="1" x14ac:dyDescent="0.2">
      <c r="A287" s="70" t="s">
        <v>803</v>
      </c>
      <c r="B287" s="71"/>
      <c r="C287" s="70">
        <v>1</v>
      </c>
      <c r="D287" s="70" t="s">
        <v>827</v>
      </c>
      <c r="E287" s="91" t="s">
        <v>337</v>
      </c>
      <c r="F287" s="80"/>
      <c r="G287" s="70">
        <v>161</v>
      </c>
      <c r="H287" s="70">
        <v>54</v>
      </c>
      <c r="I287" s="132">
        <v>20.832529609197177</v>
      </c>
      <c r="J287" s="87">
        <v>100</v>
      </c>
      <c r="K287" s="87" t="s">
        <v>329</v>
      </c>
      <c r="L287" s="70">
        <v>3211</v>
      </c>
      <c r="M287" s="87">
        <v>100</v>
      </c>
      <c r="N287" s="87" t="s">
        <v>332</v>
      </c>
      <c r="O287" s="77">
        <v>9.9</v>
      </c>
      <c r="P287" s="87">
        <v>66</v>
      </c>
      <c r="Q287" s="87" t="s">
        <v>331</v>
      </c>
      <c r="R287" s="70">
        <v>13.6</v>
      </c>
      <c r="S287" s="87">
        <v>74</v>
      </c>
      <c r="T287" s="87" t="s">
        <v>331</v>
      </c>
      <c r="U287" s="78">
        <v>100</v>
      </c>
      <c r="V287" s="87">
        <v>0</v>
      </c>
      <c r="W287" s="87" t="s">
        <v>342</v>
      </c>
      <c r="X287" s="70">
        <v>29</v>
      </c>
      <c r="Y287" s="70">
        <v>66</v>
      </c>
      <c r="Z287" s="87" t="s">
        <v>331</v>
      </c>
      <c r="AA287" s="70" t="s">
        <v>405</v>
      </c>
      <c r="AB287" s="67">
        <v>20</v>
      </c>
      <c r="AC287" s="94" t="s">
        <v>342</v>
      </c>
      <c r="AD287" s="95">
        <v>61.2</v>
      </c>
      <c r="AE287" s="94">
        <v>0</v>
      </c>
      <c r="AF287" s="94"/>
      <c r="AG287" s="95">
        <v>61.2</v>
      </c>
      <c r="AH287" s="94" t="s">
        <v>331</v>
      </c>
    </row>
    <row r="288" spans="1:34" s="39" customFormat="1" x14ac:dyDescent="0.15">
      <c r="A288" s="70" t="s">
        <v>803</v>
      </c>
      <c r="B288" s="71"/>
      <c r="C288" s="70">
        <v>1</v>
      </c>
      <c r="D288" s="70" t="s">
        <v>828</v>
      </c>
      <c r="E288" s="91" t="s">
        <v>337</v>
      </c>
      <c r="F288" s="80"/>
      <c r="G288" s="70">
        <v>162</v>
      </c>
      <c r="H288" s="70">
        <v>63</v>
      </c>
      <c r="I288" s="132">
        <v>24.005486968449929</v>
      </c>
      <c r="J288" s="87">
        <v>80</v>
      </c>
      <c r="K288" s="87" t="s">
        <v>341</v>
      </c>
      <c r="L288" s="70">
        <v>3036</v>
      </c>
      <c r="M288" s="87">
        <v>85</v>
      </c>
      <c r="N288" s="87" t="s">
        <v>330</v>
      </c>
      <c r="O288" s="77">
        <v>10.199999999999999</v>
      </c>
      <c r="P288" s="87">
        <v>64</v>
      </c>
      <c r="Q288" s="87" t="s">
        <v>331</v>
      </c>
      <c r="R288" s="70">
        <v>18.100000000000001</v>
      </c>
      <c r="S288" s="87">
        <v>80</v>
      </c>
      <c r="T288" s="87" t="s">
        <v>330</v>
      </c>
      <c r="U288" s="78">
        <v>150</v>
      </c>
      <c r="V288" s="87">
        <v>60</v>
      </c>
      <c r="W288" s="87" t="s">
        <v>331</v>
      </c>
      <c r="X288" s="70">
        <v>30</v>
      </c>
      <c r="Y288" s="87">
        <v>66</v>
      </c>
      <c r="Z288" s="87" t="s">
        <v>331</v>
      </c>
      <c r="AA288" s="70" t="s">
        <v>650</v>
      </c>
      <c r="AB288" s="100">
        <v>10</v>
      </c>
      <c r="AC288" s="94" t="s">
        <v>342</v>
      </c>
      <c r="AD288" s="95">
        <v>60.15</v>
      </c>
      <c r="AE288" s="94">
        <v>0</v>
      </c>
      <c r="AF288" s="94"/>
      <c r="AG288" s="95">
        <v>60.15</v>
      </c>
      <c r="AH288" s="94" t="s">
        <v>331</v>
      </c>
    </row>
    <row r="289" spans="1:34" s="39" customFormat="1" x14ac:dyDescent="0.15">
      <c r="A289" s="70" t="s">
        <v>803</v>
      </c>
      <c r="B289" s="71"/>
      <c r="C289" s="70">
        <v>1</v>
      </c>
      <c r="D289" s="70" t="s">
        <v>829</v>
      </c>
      <c r="E289" s="91" t="s">
        <v>337</v>
      </c>
      <c r="F289" s="80"/>
      <c r="G289" s="70">
        <v>164</v>
      </c>
      <c r="H289" s="70">
        <v>59</v>
      </c>
      <c r="I289" s="132">
        <v>21.936347412254609</v>
      </c>
      <c r="J289" s="87">
        <v>100</v>
      </c>
      <c r="K289" s="87" t="s">
        <v>329</v>
      </c>
      <c r="L289" s="70">
        <v>3012</v>
      </c>
      <c r="M289" s="87">
        <v>85</v>
      </c>
      <c r="N289" s="87" t="s">
        <v>330</v>
      </c>
      <c r="O289" s="77">
        <v>10.1</v>
      </c>
      <c r="P289" s="87">
        <v>64</v>
      </c>
      <c r="Q289" s="87" t="s">
        <v>331</v>
      </c>
      <c r="R289" s="70">
        <v>5.2</v>
      </c>
      <c r="S289" s="87">
        <v>60</v>
      </c>
      <c r="T289" s="87" t="s">
        <v>331</v>
      </c>
      <c r="U289" s="78">
        <v>135</v>
      </c>
      <c r="V289" s="87">
        <v>30</v>
      </c>
      <c r="W289" s="87" t="s">
        <v>342</v>
      </c>
      <c r="X289" s="70">
        <v>29</v>
      </c>
      <c r="Y289" s="87">
        <v>66</v>
      </c>
      <c r="Z289" s="87" t="s">
        <v>331</v>
      </c>
      <c r="AA289" s="70" t="s">
        <v>497</v>
      </c>
      <c r="AB289" s="100">
        <v>50</v>
      </c>
      <c r="AC289" s="94" t="s">
        <v>342</v>
      </c>
      <c r="AD289" s="95">
        <v>66.150000000000006</v>
      </c>
      <c r="AE289" s="94">
        <v>0</v>
      </c>
      <c r="AF289" s="94"/>
      <c r="AG289" s="95">
        <v>66.150000000000006</v>
      </c>
      <c r="AH289" s="94" t="s">
        <v>331</v>
      </c>
    </row>
    <row r="290" spans="1:34" s="39" customFormat="1" x14ac:dyDescent="0.15">
      <c r="A290" s="70" t="s">
        <v>803</v>
      </c>
      <c r="B290" s="71"/>
      <c r="C290" s="70">
        <v>1</v>
      </c>
      <c r="D290" s="70" t="s">
        <v>830</v>
      </c>
      <c r="E290" s="91" t="s">
        <v>425</v>
      </c>
      <c r="F290" s="80"/>
      <c r="G290" s="70">
        <v>172</v>
      </c>
      <c r="H290" s="70">
        <v>87</v>
      </c>
      <c r="I290" s="132">
        <v>29.407787993510006</v>
      </c>
      <c r="J290" s="87">
        <v>60</v>
      </c>
      <c r="K290" s="87" t="s">
        <v>364</v>
      </c>
      <c r="L290" s="70">
        <v>4031</v>
      </c>
      <c r="M290" s="87">
        <v>80</v>
      </c>
      <c r="N290" s="87" t="s">
        <v>330</v>
      </c>
      <c r="O290" s="77">
        <v>8.6</v>
      </c>
      <c r="P290" s="87">
        <v>68</v>
      </c>
      <c r="Q290" s="87" t="s">
        <v>331</v>
      </c>
      <c r="R290" s="70">
        <v>11.9</v>
      </c>
      <c r="S290" s="87">
        <v>74</v>
      </c>
      <c r="T290" s="87" t="s">
        <v>331</v>
      </c>
      <c r="U290" s="78">
        <v>190</v>
      </c>
      <c r="V290" s="87">
        <v>50</v>
      </c>
      <c r="W290" s="87" t="s">
        <v>342</v>
      </c>
      <c r="X290" s="70">
        <v>6</v>
      </c>
      <c r="Y290" s="87">
        <v>50</v>
      </c>
      <c r="Z290" s="87" t="s">
        <v>342</v>
      </c>
      <c r="AA290" s="70" t="s">
        <v>665</v>
      </c>
      <c r="AB290" s="100">
        <v>40</v>
      </c>
      <c r="AC290" s="94" t="s">
        <v>342</v>
      </c>
      <c r="AD290" s="95">
        <v>60</v>
      </c>
      <c r="AE290" s="94">
        <v>0</v>
      </c>
      <c r="AF290" s="94"/>
      <c r="AG290" s="95">
        <v>60</v>
      </c>
      <c r="AH290" s="94" t="s">
        <v>331</v>
      </c>
    </row>
    <row r="291" spans="1:34" s="39" customFormat="1" x14ac:dyDescent="0.2">
      <c r="A291" s="70" t="s">
        <v>803</v>
      </c>
      <c r="B291" s="71"/>
      <c r="C291" s="70">
        <v>1</v>
      </c>
      <c r="D291" s="70" t="s">
        <v>831</v>
      </c>
      <c r="E291" s="91" t="s">
        <v>425</v>
      </c>
      <c r="F291" s="80"/>
      <c r="G291" s="70">
        <v>166</v>
      </c>
      <c r="H291" s="70">
        <v>59</v>
      </c>
      <c r="I291" s="132">
        <v>21.410944984758313</v>
      </c>
      <c r="J291" s="87">
        <v>100</v>
      </c>
      <c r="K291" s="87" t="s">
        <v>329</v>
      </c>
      <c r="L291" s="70">
        <v>3681</v>
      </c>
      <c r="M291" s="87">
        <v>78</v>
      </c>
      <c r="N291" s="87" t="s">
        <v>331</v>
      </c>
      <c r="O291" s="77">
        <v>7.9</v>
      </c>
      <c r="P291" s="87">
        <v>76</v>
      </c>
      <c r="Q291" s="87" t="s">
        <v>331</v>
      </c>
      <c r="R291" s="70">
        <v>5.5</v>
      </c>
      <c r="S291" s="87">
        <v>66</v>
      </c>
      <c r="T291" s="87" t="s">
        <v>331</v>
      </c>
      <c r="U291" s="78">
        <v>200</v>
      </c>
      <c r="V291" s="87">
        <v>62</v>
      </c>
      <c r="W291" s="87" t="s">
        <v>331</v>
      </c>
      <c r="X291" s="70">
        <v>0</v>
      </c>
      <c r="Y291" s="69">
        <v>0</v>
      </c>
      <c r="Z291" s="87" t="s">
        <v>342</v>
      </c>
      <c r="AA291" s="70" t="s">
        <v>641</v>
      </c>
      <c r="AB291" s="67">
        <v>72</v>
      </c>
      <c r="AC291" s="94" t="s">
        <v>331</v>
      </c>
      <c r="AD291" s="95">
        <v>69.099999999999994</v>
      </c>
      <c r="AE291" s="94">
        <v>0</v>
      </c>
      <c r="AF291" s="94"/>
      <c r="AG291" s="95">
        <v>69.099999999999994</v>
      </c>
      <c r="AH291" s="94" t="s">
        <v>331</v>
      </c>
    </row>
    <row r="292" spans="1:34" s="39" customFormat="1" x14ac:dyDescent="0.2">
      <c r="A292" s="70" t="s">
        <v>803</v>
      </c>
      <c r="B292" s="71"/>
      <c r="C292" s="70">
        <v>1</v>
      </c>
      <c r="D292" s="70" t="s">
        <v>832</v>
      </c>
      <c r="E292" s="91" t="s">
        <v>425</v>
      </c>
      <c r="F292" s="80"/>
      <c r="G292" s="70">
        <v>182</v>
      </c>
      <c r="H292" s="70">
        <v>84</v>
      </c>
      <c r="I292" s="132">
        <v>25.359256128486898</v>
      </c>
      <c r="J292" s="87">
        <v>80</v>
      </c>
      <c r="K292" s="87" t="s">
        <v>341</v>
      </c>
      <c r="L292" s="70">
        <v>4389</v>
      </c>
      <c r="M292" s="87">
        <v>90</v>
      </c>
      <c r="N292" s="87" t="s">
        <v>332</v>
      </c>
      <c r="O292" s="77">
        <v>7.2</v>
      </c>
      <c r="P292" s="87">
        <v>95</v>
      </c>
      <c r="Q292" s="87" t="s">
        <v>332</v>
      </c>
      <c r="R292" s="70">
        <v>10.3</v>
      </c>
      <c r="S292" s="87">
        <v>72</v>
      </c>
      <c r="T292" s="87" t="s">
        <v>331</v>
      </c>
      <c r="U292" s="78">
        <v>240</v>
      </c>
      <c r="V292" s="87">
        <v>80</v>
      </c>
      <c r="W292" s="87" t="s">
        <v>330</v>
      </c>
      <c r="X292" s="70">
        <v>2</v>
      </c>
      <c r="Y292" s="70">
        <v>10</v>
      </c>
      <c r="Z292" s="87" t="s">
        <v>342</v>
      </c>
      <c r="AA292" s="70" t="s">
        <v>802</v>
      </c>
      <c r="AB292" s="67">
        <v>30</v>
      </c>
      <c r="AC292" s="94" t="s">
        <v>342</v>
      </c>
      <c r="AD292" s="95">
        <v>66.7</v>
      </c>
      <c r="AE292" s="94">
        <v>0</v>
      </c>
      <c r="AF292" s="94"/>
      <c r="AG292" s="95">
        <v>66.7</v>
      </c>
      <c r="AH292" s="94" t="s">
        <v>331</v>
      </c>
    </row>
    <row r="293" spans="1:34" s="39" customFormat="1" x14ac:dyDescent="0.2">
      <c r="A293" s="70" t="s">
        <v>803</v>
      </c>
      <c r="B293" s="71"/>
      <c r="C293" s="70">
        <v>1</v>
      </c>
      <c r="D293" s="70" t="s">
        <v>833</v>
      </c>
      <c r="E293" s="91" t="s">
        <v>425</v>
      </c>
      <c r="F293" s="80"/>
      <c r="G293" s="70">
        <v>172</v>
      </c>
      <c r="H293" s="70">
        <v>64</v>
      </c>
      <c r="I293" s="132">
        <v>21.633315305570576</v>
      </c>
      <c r="J293" s="87">
        <v>100</v>
      </c>
      <c r="K293" s="87" t="s">
        <v>329</v>
      </c>
      <c r="L293" s="70">
        <v>4387</v>
      </c>
      <c r="M293" s="87">
        <v>90</v>
      </c>
      <c r="N293" s="87" t="s">
        <v>332</v>
      </c>
      <c r="O293" s="77">
        <v>8.6</v>
      </c>
      <c r="P293" s="87">
        <v>68</v>
      </c>
      <c r="Q293" s="87" t="s">
        <v>331</v>
      </c>
      <c r="R293" s="70">
        <v>4.3</v>
      </c>
      <c r="S293" s="87">
        <v>64</v>
      </c>
      <c r="T293" s="87" t="s">
        <v>331</v>
      </c>
      <c r="U293" s="78">
        <v>190</v>
      </c>
      <c r="V293" s="87">
        <v>50</v>
      </c>
      <c r="W293" s="87" t="s">
        <v>342</v>
      </c>
      <c r="X293" s="70">
        <v>0</v>
      </c>
      <c r="Y293" s="69">
        <v>0</v>
      </c>
      <c r="Z293" s="87" t="s">
        <v>342</v>
      </c>
      <c r="AA293" s="70" t="s">
        <v>552</v>
      </c>
      <c r="AB293" s="67">
        <v>50</v>
      </c>
      <c r="AC293" s="94" t="s">
        <v>342</v>
      </c>
      <c r="AD293" s="95">
        <v>63.5</v>
      </c>
      <c r="AE293" s="94">
        <v>0</v>
      </c>
      <c r="AF293" s="94"/>
      <c r="AG293" s="95">
        <v>63.5</v>
      </c>
      <c r="AH293" s="94" t="s">
        <v>331</v>
      </c>
    </row>
    <row r="294" spans="1:34" s="39" customFormat="1" x14ac:dyDescent="0.2">
      <c r="A294" s="70" t="s">
        <v>803</v>
      </c>
      <c r="B294" s="71"/>
      <c r="C294" s="70">
        <v>1</v>
      </c>
      <c r="D294" s="70" t="s">
        <v>834</v>
      </c>
      <c r="E294" s="91" t="s">
        <v>425</v>
      </c>
      <c r="F294" s="80"/>
      <c r="G294" s="70">
        <v>170</v>
      </c>
      <c r="H294" s="70">
        <v>67</v>
      </c>
      <c r="I294" s="132">
        <v>23.183391003460205</v>
      </c>
      <c r="J294" s="87">
        <v>100</v>
      </c>
      <c r="K294" s="87" t="s">
        <v>329</v>
      </c>
      <c r="L294" s="70">
        <v>4052</v>
      </c>
      <c r="M294" s="87">
        <v>85</v>
      </c>
      <c r="N294" s="87" t="s">
        <v>330</v>
      </c>
      <c r="O294" s="77">
        <v>8.1999999999999993</v>
      </c>
      <c r="P294" s="87">
        <v>72</v>
      </c>
      <c r="Q294" s="87" t="s">
        <v>331</v>
      </c>
      <c r="R294" s="70">
        <v>11.3</v>
      </c>
      <c r="S294" s="87">
        <v>74</v>
      </c>
      <c r="T294" s="87" t="s">
        <v>331</v>
      </c>
      <c r="U294" s="78">
        <v>220</v>
      </c>
      <c r="V294" s="87">
        <v>72</v>
      </c>
      <c r="W294" s="87" t="s">
        <v>331</v>
      </c>
      <c r="X294" s="70">
        <v>6</v>
      </c>
      <c r="Y294" s="69">
        <v>50</v>
      </c>
      <c r="Z294" s="87" t="s">
        <v>342</v>
      </c>
      <c r="AA294" s="70" t="s">
        <v>835</v>
      </c>
      <c r="AB294" s="67">
        <v>100</v>
      </c>
      <c r="AC294" s="94" t="s">
        <v>332</v>
      </c>
      <c r="AD294" s="95">
        <v>81.75</v>
      </c>
      <c r="AE294" s="94">
        <v>0</v>
      </c>
      <c r="AF294" s="94">
        <v>1</v>
      </c>
      <c r="AG294" s="95">
        <v>82.75</v>
      </c>
      <c r="AH294" s="94" t="s">
        <v>330</v>
      </c>
    </row>
    <row r="295" spans="1:34" s="39" customFormat="1" x14ac:dyDescent="0.15">
      <c r="A295" s="70" t="s">
        <v>803</v>
      </c>
      <c r="B295" s="71"/>
      <c r="C295" s="70">
        <v>1</v>
      </c>
      <c r="D295" s="70" t="s">
        <v>836</v>
      </c>
      <c r="E295" s="91" t="s">
        <v>425</v>
      </c>
      <c r="F295" s="80"/>
      <c r="G295" s="70">
        <v>165</v>
      </c>
      <c r="H295" s="70">
        <v>68</v>
      </c>
      <c r="I295" s="132">
        <v>24.977043158861338</v>
      </c>
      <c r="J295" s="87">
        <v>80</v>
      </c>
      <c r="K295" s="87" t="s">
        <v>341</v>
      </c>
      <c r="L295" s="70">
        <v>3915</v>
      </c>
      <c r="M295" s="87">
        <v>80</v>
      </c>
      <c r="N295" s="87" t="s">
        <v>330</v>
      </c>
      <c r="O295" s="77">
        <v>8.6999999999999993</v>
      </c>
      <c r="P295" s="87">
        <v>68</v>
      </c>
      <c r="Q295" s="87" t="s">
        <v>331</v>
      </c>
      <c r="R295" s="70">
        <v>13.2</v>
      </c>
      <c r="S295" s="87">
        <v>76</v>
      </c>
      <c r="T295" s="87" t="s">
        <v>331</v>
      </c>
      <c r="U295" s="78">
        <v>200</v>
      </c>
      <c r="V295" s="87">
        <v>62</v>
      </c>
      <c r="W295" s="87" t="s">
        <v>331</v>
      </c>
      <c r="X295" s="70">
        <v>4</v>
      </c>
      <c r="Y295" s="87">
        <v>30</v>
      </c>
      <c r="Z295" s="87" t="s">
        <v>342</v>
      </c>
      <c r="AA295" s="70" t="s">
        <v>548</v>
      </c>
      <c r="AB295" s="100">
        <v>50</v>
      </c>
      <c r="AC295" s="94" t="s">
        <v>342</v>
      </c>
      <c r="AD295" s="95">
        <v>64.400000000000006</v>
      </c>
      <c r="AE295" s="94">
        <v>0</v>
      </c>
      <c r="AF295" s="94"/>
      <c r="AG295" s="95">
        <v>64.400000000000006</v>
      </c>
      <c r="AH295" s="94" t="s">
        <v>331</v>
      </c>
    </row>
    <row r="296" spans="1:34" s="39" customFormat="1" x14ac:dyDescent="0.15">
      <c r="A296" s="70" t="s">
        <v>803</v>
      </c>
      <c r="B296" s="71"/>
      <c r="C296" s="70">
        <v>1</v>
      </c>
      <c r="D296" s="70" t="s">
        <v>837</v>
      </c>
      <c r="E296" s="91" t="s">
        <v>425</v>
      </c>
      <c r="F296" s="80"/>
      <c r="G296" s="70">
        <v>180</v>
      </c>
      <c r="H296" s="70">
        <v>78</v>
      </c>
      <c r="I296" s="132">
        <v>24.074074074074073</v>
      </c>
      <c r="J296" s="87">
        <v>80</v>
      </c>
      <c r="K296" s="87" t="s">
        <v>341</v>
      </c>
      <c r="L296" s="70">
        <v>3899</v>
      </c>
      <c r="M296" s="87">
        <v>80</v>
      </c>
      <c r="N296" s="87" t="s">
        <v>330</v>
      </c>
      <c r="O296" s="77">
        <v>9.1</v>
      </c>
      <c r="P296" s="87">
        <v>64</v>
      </c>
      <c r="Q296" s="87" t="s">
        <v>331</v>
      </c>
      <c r="R296" s="70">
        <v>8.5</v>
      </c>
      <c r="S296" s="87">
        <v>70</v>
      </c>
      <c r="T296" s="87" t="s">
        <v>331</v>
      </c>
      <c r="U296" s="78">
        <v>230</v>
      </c>
      <c r="V296" s="87">
        <v>76</v>
      </c>
      <c r="W296" s="87" t="s">
        <v>331</v>
      </c>
      <c r="X296" s="70">
        <v>3</v>
      </c>
      <c r="Y296" s="87">
        <v>20</v>
      </c>
      <c r="Z296" s="87" t="s">
        <v>342</v>
      </c>
      <c r="AA296" s="70" t="s">
        <v>606</v>
      </c>
      <c r="AB296" s="100">
        <v>40</v>
      </c>
      <c r="AC296" s="94" t="s">
        <v>342</v>
      </c>
      <c r="AD296" s="95">
        <v>61.4</v>
      </c>
      <c r="AE296" s="94">
        <v>0</v>
      </c>
      <c r="AF296" s="94"/>
      <c r="AG296" s="95">
        <v>61.4</v>
      </c>
      <c r="AH296" s="94" t="s">
        <v>331</v>
      </c>
    </row>
    <row r="297" spans="1:34" s="39" customFormat="1" x14ac:dyDescent="0.15">
      <c r="A297" s="70" t="s">
        <v>803</v>
      </c>
      <c r="B297" s="71"/>
      <c r="C297" s="70">
        <v>1</v>
      </c>
      <c r="D297" s="70" t="s">
        <v>838</v>
      </c>
      <c r="E297" s="91" t="s">
        <v>425</v>
      </c>
      <c r="F297" s="80"/>
      <c r="G297" s="70">
        <v>181</v>
      </c>
      <c r="H297" s="70">
        <v>82</v>
      </c>
      <c r="I297" s="132">
        <v>25.029760996306585</v>
      </c>
      <c r="J297" s="87">
        <v>80</v>
      </c>
      <c r="K297" s="87" t="s">
        <v>341</v>
      </c>
      <c r="L297" s="70">
        <v>5409</v>
      </c>
      <c r="M297" s="87">
        <v>100</v>
      </c>
      <c r="N297" s="87" t="s">
        <v>332</v>
      </c>
      <c r="O297" s="77">
        <v>7.1</v>
      </c>
      <c r="P297" s="87">
        <v>100</v>
      </c>
      <c r="Q297" s="87" t="s">
        <v>332</v>
      </c>
      <c r="R297" s="70">
        <v>8.3000000000000007</v>
      </c>
      <c r="S297" s="87">
        <v>70</v>
      </c>
      <c r="T297" s="87" t="s">
        <v>331</v>
      </c>
      <c r="U297" s="78">
        <v>220</v>
      </c>
      <c r="V297" s="87">
        <v>72</v>
      </c>
      <c r="W297" s="87" t="s">
        <v>331</v>
      </c>
      <c r="X297" s="70">
        <v>0</v>
      </c>
      <c r="Y297" s="87">
        <v>0</v>
      </c>
      <c r="Z297" s="87" t="s">
        <v>342</v>
      </c>
      <c r="AA297" s="70" t="s">
        <v>534</v>
      </c>
      <c r="AB297" s="100">
        <v>80</v>
      </c>
      <c r="AC297" s="94" t="s">
        <v>330</v>
      </c>
      <c r="AD297" s="95">
        <v>77.2</v>
      </c>
      <c r="AE297" s="94">
        <v>0</v>
      </c>
      <c r="AF297" s="94"/>
      <c r="AG297" s="95">
        <v>77.2</v>
      </c>
      <c r="AH297" s="94" t="s">
        <v>331</v>
      </c>
    </row>
    <row r="298" spans="1:34" s="39" customFormat="1" x14ac:dyDescent="0.15">
      <c r="A298" s="70" t="s">
        <v>803</v>
      </c>
      <c r="B298" s="71"/>
      <c r="C298" s="70">
        <v>1</v>
      </c>
      <c r="D298" s="70" t="s">
        <v>839</v>
      </c>
      <c r="E298" s="91" t="s">
        <v>425</v>
      </c>
      <c r="F298" s="80"/>
      <c r="G298" s="70">
        <v>172</v>
      </c>
      <c r="H298" s="70">
        <v>95</v>
      </c>
      <c r="I298" s="132">
        <v>32.11195240670633</v>
      </c>
      <c r="J298" s="87">
        <v>60</v>
      </c>
      <c r="K298" s="87" t="s">
        <v>364</v>
      </c>
      <c r="L298" s="70">
        <v>4635</v>
      </c>
      <c r="M298" s="87">
        <v>100</v>
      </c>
      <c r="N298" s="87" t="s">
        <v>332</v>
      </c>
      <c r="O298" s="77">
        <v>8.5</v>
      </c>
      <c r="P298" s="87">
        <v>70</v>
      </c>
      <c r="Q298" s="87" t="s">
        <v>331</v>
      </c>
      <c r="R298" s="70">
        <v>17.600000000000001</v>
      </c>
      <c r="S298" s="87">
        <v>85</v>
      </c>
      <c r="T298" s="87" t="s">
        <v>330</v>
      </c>
      <c r="U298" s="78">
        <v>190</v>
      </c>
      <c r="V298" s="87">
        <v>50</v>
      </c>
      <c r="W298" s="87" t="s">
        <v>342</v>
      </c>
      <c r="X298" s="70">
        <v>0</v>
      </c>
      <c r="Y298" s="87">
        <v>0</v>
      </c>
      <c r="Z298" s="87" t="s">
        <v>342</v>
      </c>
      <c r="AA298" s="70" t="s">
        <v>552</v>
      </c>
      <c r="AB298" s="100">
        <v>50</v>
      </c>
      <c r="AC298" s="94" t="s">
        <v>342</v>
      </c>
      <c r="AD298" s="95">
        <v>61.5</v>
      </c>
      <c r="AE298" s="94">
        <v>0</v>
      </c>
      <c r="AF298" s="94"/>
      <c r="AG298" s="95">
        <v>61.5</v>
      </c>
      <c r="AH298" s="94" t="s">
        <v>331</v>
      </c>
    </row>
    <row r="299" spans="1:34" s="39" customFormat="1" x14ac:dyDescent="0.2">
      <c r="A299" s="70" t="s">
        <v>803</v>
      </c>
      <c r="B299" s="71"/>
      <c r="C299" s="70">
        <v>1</v>
      </c>
      <c r="D299" s="70" t="s">
        <v>840</v>
      </c>
      <c r="E299" s="91" t="s">
        <v>425</v>
      </c>
      <c r="F299" s="80"/>
      <c r="G299" s="70">
        <v>176</v>
      </c>
      <c r="H299" s="70">
        <v>55</v>
      </c>
      <c r="I299" s="132">
        <v>17.75568181818182</v>
      </c>
      <c r="J299" s="87">
        <v>100</v>
      </c>
      <c r="K299" s="87" t="s">
        <v>329</v>
      </c>
      <c r="L299" s="70">
        <v>3038</v>
      </c>
      <c r="M299" s="87">
        <v>66</v>
      </c>
      <c r="N299" s="87" t="s">
        <v>331</v>
      </c>
      <c r="O299" s="77">
        <v>7.4</v>
      </c>
      <c r="P299" s="87">
        <v>85</v>
      </c>
      <c r="Q299" s="87" t="s">
        <v>330</v>
      </c>
      <c r="R299" s="70">
        <v>3.5</v>
      </c>
      <c r="S299" s="87">
        <v>62</v>
      </c>
      <c r="T299" s="87" t="s">
        <v>331</v>
      </c>
      <c r="U299" s="78">
        <v>250</v>
      </c>
      <c r="V299" s="87">
        <v>90</v>
      </c>
      <c r="W299" s="87" t="s">
        <v>332</v>
      </c>
      <c r="X299" s="70">
        <v>0</v>
      </c>
      <c r="Y299" s="87">
        <v>0</v>
      </c>
      <c r="Z299" s="87" t="s">
        <v>342</v>
      </c>
      <c r="AA299" s="70" t="s">
        <v>339</v>
      </c>
      <c r="AB299" s="101">
        <v>66</v>
      </c>
      <c r="AC299" s="94" t="s">
        <v>331</v>
      </c>
      <c r="AD299" s="95">
        <v>70.3</v>
      </c>
      <c r="AE299" s="94">
        <v>0</v>
      </c>
      <c r="AF299" s="94"/>
      <c r="AG299" s="95">
        <v>70.3</v>
      </c>
      <c r="AH299" s="94" t="s">
        <v>331</v>
      </c>
    </row>
    <row r="300" spans="1:34" s="39" customFormat="1" x14ac:dyDescent="0.15">
      <c r="A300" s="70" t="s">
        <v>803</v>
      </c>
      <c r="B300" s="71"/>
      <c r="C300" s="70">
        <v>1</v>
      </c>
      <c r="D300" s="70" t="s">
        <v>841</v>
      </c>
      <c r="E300" s="91" t="s">
        <v>425</v>
      </c>
      <c r="F300" s="80"/>
      <c r="G300" s="70">
        <v>169</v>
      </c>
      <c r="H300" s="70">
        <v>69</v>
      </c>
      <c r="I300" s="132">
        <v>24.158817968558523</v>
      </c>
      <c r="J300" s="87">
        <v>80</v>
      </c>
      <c r="K300" s="87" t="s">
        <v>341</v>
      </c>
      <c r="L300" s="70">
        <v>3791</v>
      </c>
      <c r="M300" s="87">
        <v>78</v>
      </c>
      <c r="N300" s="87" t="s">
        <v>331</v>
      </c>
      <c r="O300" s="77">
        <v>8.8000000000000007</v>
      </c>
      <c r="P300" s="87">
        <v>66</v>
      </c>
      <c r="Q300" s="87" t="s">
        <v>331</v>
      </c>
      <c r="R300" s="70">
        <v>11.5</v>
      </c>
      <c r="S300" s="87">
        <v>74</v>
      </c>
      <c r="T300" s="87" t="s">
        <v>331</v>
      </c>
      <c r="U300" s="78">
        <v>180</v>
      </c>
      <c r="V300" s="87">
        <v>30</v>
      </c>
      <c r="W300" s="87" t="s">
        <v>342</v>
      </c>
      <c r="X300" s="70">
        <v>6</v>
      </c>
      <c r="Y300" s="87">
        <v>50</v>
      </c>
      <c r="Z300" s="87" t="s">
        <v>342</v>
      </c>
      <c r="AA300" s="70" t="s">
        <v>560</v>
      </c>
      <c r="AB300" s="100">
        <v>50</v>
      </c>
      <c r="AC300" s="94" t="s">
        <v>342</v>
      </c>
      <c r="AD300" s="95">
        <v>62.300000000000004</v>
      </c>
      <c r="AE300" s="94">
        <v>0</v>
      </c>
      <c r="AF300" s="94"/>
      <c r="AG300" s="95">
        <v>62.3</v>
      </c>
      <c r="AH300" s="94" t="s">
        <v>331</v>
      </c>
    </row>
    <row r="301" spans="1:34" s="39" customFormat="1" x14ac:dyDescent="0.15">
      <c r="A301" s="70" t="s">
        <v>803</v>
      </c>
      <c r="B301" s="71"/>
      <c r="C301" s="70">
        <v>1</v>
      </c>
      <c r="D301" s="70" t="s">
        <v>842</v>
      </c>
      <c r="E301" s="91" t="s">
        <v>425</v>
      </c>
      <c r="F301" s="80"/>
      <c r="G301" s="70">
        <v>175</v>
      </c>
      <c r="H301" s="70">
        <v>41</v>
      </c>
      <c r="I301" s="132">
        <v>13.387755102040817</v>
      </c>
      <c r="J301" s="87">
        <v>80</v>
      </c>
      <c r="K301" s="87" t="s">
        <v>394</v>
      </c>
      <c r="L301" s="70">
        <v>4311</v>
      </c>
      <c r="M301" s="87">
        <v>90</v>
      </c>
      <c r="N301" s="87" t="s">
        <v>332</v>
      </c>
      <c r="O301" s="77">
        <v>8.1999999999999993</v>
      </c>
      <c r="P301" s="87">
        <v>72</v>
      </c>
      <c r="Q301" s="87" t="s">
        <v>331</v>
      </c>
      <c r="R301" s="70">
        <v>6.9</v>
      </c>
      <c r="S301" s="87">
        <v>68</v>
      </c>
      <c r="T301" s="87" t="s">
        <v>331</v>
      </c>
      <c r="U301" s="78">
        <v>210</v>
      </c>
      <c r="V301" s="87">
        <v>66</v>
      </c>
      <c r="W301" s="87" t="s">
        <v>331</v>
      </c>
      <c r="X301" s="70">
        <v>0</v>
      </c>
      <c r="Y301" s="87">
        <v>0</v>
      </c>
      <c r="Z301" s="87" t="s">
        <v>342</v>
      </c>
      <c r="AA301" s="70" t="s">
        <v>441</v>
      </c>
      <c r="AB301" s="100">
        <v>50</v>
      </c>
      <c r="AC301" s="94" t="s">
        <v>342</v>
      </c>
      <c r="AD301" s="95">
        <v>63.300000000000004</v>
      </c>
      <c r="AE301" s="94">
        <v>0</v>
      </c>
      <c r="AF301" s="94"/>
      <c r="AG301" s="95">
        <v>63.3</v>
      </c>
      <c r="AH301" s="94" t="s">
        <v>331</v>
      </c>
    </row>
    <row r="302" spans="1:34" s="39" customFormat="1" x14ac:dyDescent="0.15">
      <c r="A302" s="70" t="s">
        <v>803</v>
      </c>
      <c r="B302" s="71"/>
      <c r="C302" s="70">
        <v>1</v>
      </c>
      <c r="D302" s="70" t="s">
        <v>843</v>
      </c>
      <c r="E302" s="91" t="s">
        <v>425</v>
      </c>
      <c r="F302" s="80"/>
      <c r="G302" s="70">
        <v>197</v>
      </c>
      <c r="H302" s="70">
        <v>107</v>
      </c>
      <c r="I302" s="132">
        <v>27.570924270143522</v>
      </c>
      <c r="J302" s="87">
        <v>60</v>
      </c>
      <c r="K302" s="87" t="s">
        <v>364</v>
      </c>
      <c r="L302" s="70">
        <v>5304</v>
      </c>
      <c r="M302" s="87">
        <v>100</v>
      </c>
      <c r="N302" s="87" t="s">
        <v>332</v>
      </c>
      <c r="O302" s="77">
        <v>9.5</v>
      </c>
      <c r="P302" s="87">
        <v>60</v>
      </c>
      <c r="Q302" s="87" t="s">
        <v>331</v>
      </c>
      <c r="R302" s="70">
        <v>8.8000000000000007</v>
      </c>
      <c r="S302" s="87">
        <v>70</v>
      </c>
      <c r="T302" s="87" t="s">
        <v>331</v>
      </c>
      <c r="U302" s="78">
        <v>200</v>
      </c>
      <c r="V302" s="87">
        <v>62</v>
      </c>
      <c r="W302" s="87" t="s">
        <v>331</v>
      </c>
      <c r="X302" s="70">
        <v>0</v>
      </c>
      <c r="Y302" s="87">
        <v>0</v>
      </c>
      <c r="Z302" s="87" t="s">
        <v>342</v>
      </c>
      <c r="AA302" s="70" t="s">
        <v>408</v>
      </c>
      <c r="AB302" s="100">
        <v>66</v>
      </c>
      <c r="AC302" s="94" t="s">
        <v>331</v>
      </c>
      <c r="AD302" s="95">
        <v>62.4</v>
      </c>
      <c r="AE302" s="94">
        <v>0</v>
      </c>
      <c r="AF302" s="94"/>
      <c r="AG302" s="95">
        <v>62.4</v>
      </c>
      <c r="AH302" s="94" t="s">
        <v>331</v>
      </c>
    </row>
    <row r="303" spans="1:34" s="39" customFormat="1" x14ac:dyDescent="0.15">
      <c r="A303" s="70" t="s">
        <v>803</v>
      </c>
      <c r="B303" s="71"/>
      <c r="C303" s="70">
        <v>1</v>
      </c>
      <c r="D303" s="70" t="s">
        <v>844</v>
      </c>
      <c r="E303" s="91" t="s">
        <v>425</v>
      </c>
      <c r="F303" s="80"/>
      <c r="G303" s="70">
        <v>174</v>
      </c>
      <c r="H303" s="70">
        <v>54</v>
      </c>
      <c r="I303" s="132">
        <v>17.8359096313912</v>
      </c>
      <c r="J303" s="87">
        <v>100</v>
      </c>
      <c r="K303" s="87" t="s">
        <v>329</v>
      </c>
      <c r="L303" s="70">
        <v>4007</v>
      </c>
      <c r="M303" s="87">
        <v>80</v>
      </c>
      <c r="N303" s="87" t="s">
        <v>330</v>
      </c>
      <c r="O303" s="77">
        <v>7.8</v>
      </c>
      <c r="P303" s="87">
        <v>76</v>
      </c>
      <c r="Q303" s="87" t="s">
        <v>331</v>
      </c>
      <c r="R303" s="70">
        <v>14.9</v>
      </c>
      <c r="S303" s="87">
        <v>78</v>
      </c>
      <c r="T303" s="87" t="s">
        <v>331</v>
      </c>
      <c r="U303" s="78">
        <v>220</v>
      </c>
      <c r="V303" s="87">
        <v>72</v>
      </c>
      <c r="W303" s="87" t="s">
        <v>331</v>
      </c>
      <c r="X303" s="70">
        <v>5</v>
      </c>
      <c r="Y303" s="87">
        <v>40</v>
      </c>
      <c r="Z303" s="87" t="s">
        <v>342</v>
      </c>
      <c r="AA303" s="70" t="s">
        <v>570</v>
      </c>
      <c r="AB303" s="100">
        <v>30</v>
      </c>
      <c r="AC303" s="94" t="s">
        <v>342</v>
      </c>
      <c r="AD303" s="95">
        <v>67.2</v>
      </c>
      <c r="AE303" s="94">
        <v>0</v>
      </c>
      <c r="AF303" s="94"/>
      <c r="AG303" s="95">
        <v>67.2</v>
      </c>
      <c r="AH303" s="94" t="s">
        <v>331</v>
      </c>
    </row>
    <row r="304" spans="1:34" s="39" customFormat="1" x14ac:dyDescent="0.2">
      <c r="A304" s="70" t="s">
        <v>803</v>
      </c>
      <c r="B304" s="71"/>
      <c r="C304" s="70">
        <v>1</v>
      </c>
      <c r="D304" s="70" t="s">
        <v>845</v>
      </c>
      <c r="E304" s="91" t="s">
        <v>425</v>
      </c>
      <c r="F304" s="80"/>
      <c r="G304" s="70">
        <v>176</v>
      </c>
      <c r="H304" s="70">
        <v>54</v>
      </c>
      <c r="I304" s="132">
        <v>17.432851239669422</v>
      </c>
      <c r="J304" s="87">
        <v>100</v>
      </c>
      <c r="K304" s="87" t="s">
        <v>329</v>
      </c>
      <c r="L304" s="70">
        <v>3862</v>
      </c>
      <c r="M304" s="87">
        <v>80</v>
      </c>
      <c r="N304" s="87" t="s">
        <v>330</v>
      </c>
      <c r="O304" s="77">
        <v>7.4</v>
      </c>
      <c r="P304" s="87">
        <v>85</v>
      </c>
      <c r="Q304" s="87" t="s">
        <v>330</v>
      </c>
      <c r="R304" s="70">
        <v>21.7</v>
      </c>
      <c r="S304" s="87">
        <v>95</v>
      </c>
      <c r="T304" s="87" t="s">
        <v>332</v>
      </c>
      <c r="U304" s="78">
        <v>260</v>
      </c>
      <c r="V304" s="87">
        <v>100</v>
      </c>
      <c r="W304" s="87" t="s">
        <v>332</v>
      </c>
      <c r="X304" s="70">
        <v>11</v>
      </c>
      <c r="Y304" s="70">
        <v>76</v>
      </c>
      <c r="Z304" s="87" t="s">
        <v>331</v>
      </c>
      <c r="AA304" s="70" t="s">
        <v>846</v>
      </c>
      <c r="AB304" s="67">
        <v>100</v>
      </c>
      <c r="AC304" s="94" t="s">
        <v>332</v>
      </c>
      <c r="AD304" s="95">
        <v>91.100000000000009</v>
      </c>
      <c r="AE304" s="94">
        <v>0</v>
      </c>
      <c r="AF304" s="94">
        <v>2</v>
      </c>
      <c r="AG304" s="95">
        <v>93.1</v>
      </c>
      <c r="AH304" s="94" t="s">
        <v>332</v>
      </c>
    </row>
    <row r="305" spans="1:34" s="39" customFormat="1" x14ac:dyDescent="0.2">
      <c r="A305" s="70" t="s">
        <v>803</v>
      </c>
      <c r="B305" s="71"/>
      <c r="C305" s="70">
        <v>1</v>
      </c>
      <c r="D305" s="70" t="s">
        <v>847</v>
      </c>
      <c r="E305" s="91" t="s">
        <v>425</v>
      </c>
      <c r="F305" s="80"/>
      <c r="G305" s="70">
        <v>177</v>
      </c>
      <c r="H305" s="70">
        <v>66</v>
      </c>
      <c r="I305" s="132">
        <v>21.066743273005844</v>
      </c>
      <c r="J305" s="87">
        <v>100</v>
      </c>
      <c r="K305" s="87" t="s">
        <v>329</v>
      </c>
      <c r="L305" s="70">
        <v>3597</v>
      </c>
      <c r="M305" s="87">
        <v>76</v>
      </c>
      <c r="N305" s="87" t="s">
        <v>331</v>
      </c>
      <c r="O305" s="77">
        <v>9.3000000000000007</v>
      </c>
      <c r="P305" s="87">
        <v>62</v>
      </c>
      <c r="Q305" s="87" t="s">
        <v>331</v>
      </c>
      <c r="R305" s="70">
        <v>15.2</v>
      </c>
      <c r="S305" s="87">
        <v>80</v>
      </c>
      <c r="T305" s="87" t="s">
        <v>330</v>
      </c>
      <c r="U305" s="78">
        <v>180</v>
      </c>
      <c r="V305" s="87">
        <v>30</v>
      </c>
      <c r="W305" s="87" t="s">
        <v>342</v>
      </c>
      <c r="X305" s="70">
        <v>0</v>
      </c>
      <c r="Y305" s="70">
        <v>0</v>
      </c>
      <c r="Z305" s="87" t="s">
        <v>342</v>
      </c>
      <c r="AA305" s="70" t="s">
        <v>849</v>
      </c>
      <c r="AB305" s="67">
        <v>62</v>
      </c>
      <c r="AC305" s="94" t="s">
        <v>331</v>
      </c>
      <c r="AD305" s="95">
        <v>62.2</v>
      </c>
      <c r="AE305" s="94">
        <v>0</v>
      </c>
      <c r="AF305" s="94"/>
      <c r="AG305" s="95">
        <v>62.2</v>
      </c>
      <c r="AH305" s="94" t="s">
        <v>331</v>
      </c>
    </row>
    <row r="306" spans="1:34" s="39" customFormat="1" x14ac:dyDescent="0.2">
      <c r="A306" s="70" t="s">
        <v>803</v>
      </c>
      <c r="B306" s="71"/>
      <c r="C306" s="70">
        <v>1</v>
      </c>
      <c r="D306" s="70" t="s">
        <v>850</v>
      </c>
      <c r="E306" s="91" t="s">
        <v>425</v>
      </c>
      <c r="F306" s="80"/>
      <c r="G306" s="70">
        <v>176</v>
      </c>
      <c r="H306" s="70">
        <v>77</v>
      </c>
      <c r="I306" s="132">
        <v>24.857954545454547</v>
      </c>
      <c r="J306" s="87">
        <v>80</v>
      </c>
      <c r="K306" s="87" t="s">
        <v>341</v>
      </c>
      <c r="L306" s="70">
        <v>5274</v>
      </c>
      <c r="M306" s="87">
        <v>100</v>
      </c>
      <c r="N306" s="87" t="s">
        <v>332</v>
      </c>
      <c r="O306" s="77">
        <v>8.1</v>
      </c>
      <c r="P306" s="87">
        <v>74</v>
      </c>
      <c r="Q306" s="87" t="s">
        <v>331</v>
      </c>
      <c r="R306" s="70">
        <v>6.9</v>
      </c>
      <c r="S306" s="87">
        <v>68</v>
      </c>
      <c r="T306" s="87" t="s">
        <v>331</v>
      </c>
      <c r="U306" s="78">
        <v>190</v>
      </c>
      <c r="V306" s="87">
        <v>50</v>
      </c>
      <c r="W306" s="87" t="s">
        <v>342</v>
      </c>
      <c r="X306" s="70">
        <v>2</v>
      </c>
      <c r="Y306" s="69">
        <v>10</v>
      </c>
      <c r="Z306" s="87" t="s">
        <v>342</v>
      </c>
      <c r="AA306" s="70" t="s">
        <v>534</v>
      </c>
      <c r="AB306" s="67">
        <v>80</v>
      </c>
      <c r="AC306" s="94" t="s">
        <v>330</v>
      </c>
      <c r="AD306" s="95">
        <v>70.599999999999994</v>
      </c>
      <c r="AE306" s="94">
        <v>0</v>
      </c>
      <c r="AF306" s="94"/>
      <c r="AG306" s="95">
        <v>70.599999999999994</v>
      </c>
      <c r="AH306" s="94" t="s">
        <v>331</v>
      </c>
    </row>
    <row r="307" spans="1:34" s="39" customFormat="1" x14ac:dyDescent="0.2">
      <c r="A307" s="70" t="s">
        <v>803</v>
      </c>
      <c r="B307" s="71"/>
      <c r="C307" s="70">
        <v>1</v>
      </c>
      <c r="D307" s="70" t="s">
        <v>851</v>
      </c>
      <c r="E307" s="91" t="s">
        <v>425</v>
      </c>
      <c r="F307" s="80"/>
      <c r="G307" s="70">
        <v>170</v>
      </c>
      <c r="H307" s="70">
        <v>50</v>
      </c>
      <c r="I307" s="132">
        <v>17.301038062283737</v>
      </c>
      <c r="J307" s="87">
        <v>100</v>
      </c>
      <c r="K307" s="87" t="s">
        <v>329</v>
      </c>
      <c r="L307" s="70">
        <v>4190</v>
      </c>
      <c r="M307" s="87">
        <v>85</v>
      </c>
      <c r="N307" s="87" t="s">
        <v>330</v>
      </c>
      <c r="O307" s="77">
        <v>8.1</v>
      </c>
      <c r="P307" s="87">
        <v>74</v>
      </c>
      <c r="Q307" s="87" t="s">
        <v>331</v>
      </c>
      <c r="R307" s="70">
        <v>13.9</v>
      </c>
      <c r="S307" s="87">
        <v>78</v>
      </c>
      <c r="T307" s="87" t="s">
        <v>331</v>
      </c>
      <c r="U307" s="78">
        <v>160</v>
      </c>
      <c r="V307" s="87">
        <v>0</v>
      </c>
      <c r="W307" s="87" t="s">
        <v>342</v>
      </c>
      <c r="X307" s="70">
        <v>0</v>
      </c>
      <c r="Y307" s="70">
        <v>0</v>
      </c>
      <c r="Z307" s="87" t="s">
        <v>342</v>
      </c>
      <c r="AA307" s="70" t="s">
        <v>487</v>
      </c>
      <c r="AB307" s="67">
        <v>80</v>
      </c>
      <c r="AC307" s="94" t="s">
        <v>330</v>
      </c>
      <c r="AD307" s="95">
        <v>66.349999999999994</v>
      </c>
      <c r="AE307" s="94">
        <v>0</v>
      </c>
      <c r="AF307" s="94"/>
      <c r="AG307" s="95">
        <v>66.349999999999994</v>
      </c>
      <c r="AH307" s="94" t="s">
        <v>331</v>
      </c>
    </row>
    <row r="308" spans="1:34" s="39" customFormat="1" x14ac:dyDescent="0.2">
      <c r="A308" s="70" t="s">
        <v>803</v>
      </c>
      <c r="B308" s="71"/>
      <c r="C308" s="70">
        <v>1</v>
      </c>
      <c r="D308" s="70" t="s">
        <v>852</v>
      </c>
      <c r="E308" s="91" t="s">
        <v>425</v>
      </c>
      <c r="F308" s="80"/>
      <c r="G308" s="70">
        <v>168</v>
      </c>
      <c r="H308" s="70">
        <v>72</v>
      </c>
      <c r="I308" s="132">
        <v>25.510204081632654</v>
      </c>
      <c r="J308" s="87">
        <v>80</v>
      </c>
      <c r="K308" s="87" t="s">
        <v>341</v>
      </c>
      <c r="L308" s="70">
        <v>3752</v>
      </c>
      <c r="M308" s="87">
        <v>78</v>
      </c>
      <c r="N308" s="87" t="s">
        <v>331</v>
      </c>
      <c r="O308" s="77">
        <v>8.8000000000000007</v>
      </c>
      <c r="P308" s="87">
        <v>66</v>
      </c>
      <c r="Q308" s="87" t="s">
        <v>331</v>
      </c>
      <c r="R308" s="70">
        <v>12.8</v>
      </c>
      <c r="S308" s="87">
        <v>76</v>
      </c>
      <c r="T308" s="87" t="s">
        <v>331</v>
      </c>
      <c r="U308" s="78">
        <v>193</v>
      </c>
      <c r="V308" s="87">
        <v>50</v>
      </c>
      <c r="W308" s="87" t="s">
        <v>342</v>
      </c>
      <c r="X308" s="70">
        <v>4</v>
      </c>
      <c r="Y308" s="70">
        <v>30</v>
      </c>
      <c r="Z308" s="87" t="s">
        <v>342</v>
      </c>
      <c r="AA308" s="70" t="s">
        <v>568</v>
      </c>
      <c r="AB308" s="67">
        <v>40</v>
      </c>
      <c r="AC308" s="94" t="s">
        <v>342</v>
      </c>
      <c r="AD308" s="95">
        <v>60.5</v>
      </c>
      <c r="AE308" s="94">
        <v>0</v>
      </c>
      <c r="AF308" s="94"/>
      <c r="AG308" s="95">
        <v>60.5</v>
      </c>
      <c r="AH308" s="94" t="s">
        <v>331</v>
      </c>
    </row>
    <row r="309" spans="1:34" s="39" customFormat="1" x14ac:dyDescent="0.2">
      <c r="A309" s="70" t="s">
        <v>803</v>
      </c>
      <c r="B309" s="71"/>
      <c r="C309" s="70">
        <v>1</v>
      </c>
      <c r="D309" s="70" t="s">
        <v>853</v>
      </c>
      <c r="E309" s="91" t="s">
        <v>425</v>
      </c>
      <c r="F309" s="80"/>
      <c r="G309" s="70">
        <v>186</v>
      </c>
      <c r="H309" s="70">
        <v>93</v>
      </c>
      <c r="I309" s="132">
        <v>26.881720430107528</v>
      </c>
      <c r="J309" s="87">
        <v>60</v>
      </c>
      <c r="K309" s="87" t="s">
        <v>364</v>
      </c>
      <c r="L309" s="70">
        <v>5655</v>
      </c>
      <c r="M309" s="87">
        <v>100</v>
      </c>
      <c r="N309" s="87" t="s">
        <v>332</v>
      </c>
      <c r="O309" s="77">
        <v>9.1</v>
      </c>
      <c r="P309" s="87">
        <v>64</v>
      </c>
      <c r="Q309" s="87" t="s">
        <v>331</v>
      </c>
      <c r="R309" s="70">
        <v>17.5</v>
      </c>
      <c r="S309" s="87">
        <v>85</v>
      </c>
      <c r="T309" s="87" t="s">
        <v>330</v>
      </c>
      <c r="U309" s="78">
        <v>230</v>
      </c>
      <c r="V309" s="87">
        <v>76</v>
      </c>
      <c r="W309" s="87" t="s">
        <v>331</v>
      </c>
      <c r="X309" s="70">
        <v>0</v>
      </c>
      <c r="Y309" s="69">
        <v>0</v>
      </c>
      <c r="Z309" s="87" t="s">
        <v>342</v>
      </c>
      <c r="AA309" s="70" t="s">
        <v>359</v>
      </c>
      <c r="AB309" s="67">
        <v>40</v>
      </c>
      <c r="AC309" s="94" t="s">
        <v>342</v>
      </c>
      <c r="AD309" s="95">
        <v>60.9</v>
      </c>
      <c r="AE309" s="94">
        <v>0</v>
      </c>
      <c r="AF309" s="94"/>
      <c r="AG309" s="95">
        <v>60.9</v>
      </c>
      <c r="AH309" s="94" t="s">
        <v>331</v>
      </c>
    </row>
    <row r="310" spans="1:34" s="39" customFormat="1" x14ac:dyDescent="0.15">
      <c r="A310" s="70" t="s">
        <v>803</v>
      </c>
      <c r="B310" s="71"/>
      <c r="C310" s="70">
        <v>1</v>
      </c>
      <c r="D310" s="70" t="s">
        <v>854</v>
      </c>
      <c r="E310" s="91" t="s">
        <v>425</v>
      </c>
      <c r="F310" s="80"/>
      <c r="G310" s="70">
        <v>164</v>
      </c>
      <c r="H310" s="70">
        <v>57</v>
      </c>
      <c r="I310" s="132">
        <v>21.192742415229031</v>
      </c>
      <c r="J310" s="87">
        <v>100</v>
      </c>
      <c r="K310" s="87" t="s">
        <v>329</v>
      </c>
      <c r="L310" s="70">
        <v>3971</v>
      </c>
      <c r="M310" s="87">
        <v>80</v>
      </c>
      <c r="N310" s="87" t="s">
        <v>330</v>
      </c>
      <c r="O310" s="77">
        <v>8.8000000000000007</v>
      </c>
      <c r="P310" s="87">
        <v>66</v>
      </c>
      <c r="Q310" s="87" t="s">
        <v>331</v>
      </c>
      <c r="R310" s="70">
        <v>9.5</v>
      </c>
      <c r="S310" s="87">
        <v>72</v>
      </c>
      <c r="T310" s="87" t="s">
        <v>331</v>
      </c>
      <c r="U310" s="78">
        <v>180</v>
      </c>
      <c r="V310" s="87">
        <v>30</v>
      </c>
      <c r="W310" s="87" t="s">
        <v>342</v>
      </c>
      <c r="X310" s="70">
        <v>6</v>
      </c>
      <c r="Y310" s="87">
        <v>50</v>
      </c>
      <c r="Z310" s="87" t="s">
        <v>342</v>
      </c>
      <c r="AA310" s="70" t="s">
        <v>855</v>
      </c>
      <c r="AB310" s="100">
        <v>30</v>
      </c>
      <c r="AC310" s="94" t="s">
        <v>342</v>
      </c>
      <c r="AD310" s="95">
        <v>61.4</v>
      </c>
      <c r="AE310" s="94">
        <v>0</v>
      </c>
      <c r="AF310" s="94"/>
      <c r="AG310" s="95">
        <v>61.4</v>
      </c>
      <c r="AH310" s="94" t="s">
        <v>331</v>
      </c>
    </row>
    <row r="311" spans="1:34" s="39" customFormat="1" x14ac:dyDescent="0.15">
      <c r="A311" s="70" t="s">
        <v>803</v>
      </c>
      <c r="B311" s="71"/>
      <c r="C311" s="70">
        <v>1</v>
      </c>
      <c r="D311" s="70" t="s">
        <v>856</v>
      </c>
      <c r="E311" s="91" t="s">
        <v>425</v>
      </c>
      <c r="F311" s="80"/>
      <c r="G311" s="70">
        <v>160</v>
      </c>
      <c r="H311" s="70">
        <v>77</v>
      </c>
      <c r="I311" s="132">
        <v>30.078125</v>
      </c>
      <c r="J311" s="87">
        <v>60</v>
      </c>
      <c r="K311" s="87" t="s">
        <v>364</v>
      </c>
      <c r="L311" s="70">
        <v>4066</v>
      </c>
      <c r="M311" s="87">
        <v>85</v>
      </c>
      <c r="N311" s="87" t="s">
        <v>330</v>
      </c>
      <c r="O311" s="77">
        <v>8.4</v>
      </c>
      <c r="P311" s="87">
        <v>70</v>
      </c>
      <c r="Q311" s="87" t="s">
        <v>331</v>
      </c>
      <c r="R311" s="70">
        <v>5.3</v>
      </c>
      <c r="S311" s="87">
        <v>66</v>
      </c>
      <c r="T311" s="87" t="s">
        <v>331</v>
      </c>
      <c r="U311" s="78">
        <v>205</v>
      </c>
      <c r="V311" s="87">
        <v>64</v>
      </c>
      <c r="W311" s="87" t="s">
        <v>331</v>
      </c>
      <c r="X311" s="70">
        <v>0</v>
      </c>
      <c r="Y311" s="87">
        <v>0</v>
      </c>
      <c r="Z311" s="87" t="s">
        <v>342</v>
      </c>
      <c r="AA311" s="70" t="s">
        <v>497</v>
      </c>
      <c r="AB311" s="100">
        <v>60</v>
      </c>
      <c r="AC311" s="94" t="s">
        <v>331</v>
      </c>
      <c r="AD311" s="95">
        <v>60.75</v>
      </c>
      <c r="AE311" s="94">
        <v>0</v>
      </c>
      <c r="AF311" s="94"/>
      <c r="AG311" s="95">
        <v>60.75</v>
      </c>
      <c r="AH311" s="94" t="s">
        <v>331</v>
      </c>
    </row>
    <row r="312" spans="1:34" s="39" customFormat="1" x14ac:dyDescent="0.2">
      <c r="A312" s="70" t="s">
        <v>803</v>
      </c>
      <c r="B312" s="71"/>
      <c r="C312" s="70">
        <v>1</v>
      </c>
      <c r="D312" s="70" t="s">
        <v>857</v>
      </c>
      <c r="E312" s="91" t="s">
        <v>425</v>
      </c>
      <c r="F312" s="80"/>
      <c r="G312" s="70">
        <v>168</v>
      </c>
      <c r="H312" s="70">
        <v>52</v>
      </c>
      <c r="I312" s="132">
        <v>18.424036281179138</v>
      </c>
      <c r="J312" s="87">
        <v>100</v>
      </c>
      <c r="K312" s="87" t="s">
        <v>329</v>
      </c>
      <c r="L312" s="70">
        <v>3618</v>
      </c>
      <c r="M312" s="87">
        <v>76</v>
      </c>
      <c r="N312" s="87" t="s">
        <v>331</v>
      </c>
      <c r="O312" s="77">
        <v>8.5</v>
      </c>
      <c r="P312" s="87">
        <v>70</v>
      </c>
      <c r="Q312" s="87" t="s">
        <v>331</v>
      </c>
      <c r="R312" s="70">
        <v>25.9</v>
      </c>
      <c r="S312" s="87">
        <v>100</v>
      </c>
      <c r="T312" s="87" t="s">
        <v>332</v>
      </c>
      <c r="U312" s="78">
        <v>180</v>
      </c>
      <c r="V312" s="87">
        <v>30</v>
      </c>
      <c r="W312" s="87" t="s">
        <v>342</v>
      </c>
      <c r="X312" s="70">
        <v>0</v>
      </c>
      <c r="Y312" s="69">
        <v>0</v>
      </c>
      <c r="Z312" s="87" t="s">
        <v>342</v>
      </c>
      <c r="AA312" s="70" t="s">
        <v>418</v>
      </c>
      <c r="AB312" s="67">
        <v>74</v>
      </c>
      <c r="AC312" s="94" t="s">
        <v>331</v>
      </c>
      <c r="AD312" s="95">
        <v>68.2</v>
      </c>
      <c r="AE312" s="94">
        <v>0</v>
      </c>
      <c r="AF312" s="94"/>
      <c r="AG312" s="95">
        <v>68.2</v>
      </c>
      <c r="AH312" s="94" t="s">
        <v>331</v>
      </c>
    </row>
    <row r="313" spans="1:34" s="39" customFormat="1" x14ac:dyDescent="0.2">
      <c r="A313" s="70" t="s">
        <v>803</v>
      </c>
      <c r="B313" s="71"/>
      <c r="C313" s="70">
        <v>1</v>
      </c>
      <c r="D313" s="70" t="s">
        <v>858</v>
      </c>
      <c r="E313" s="91" t="s">
        <v>425</v>
      </c>
      <c r="F313" s="80"/>
      <c r="G313" s="70">
        <v>175</v>
      </c>
      <c r="H313" s="70">
        <v>63</v>
      </c>
      <c r="I313" s="132">
        <v>20.571428571428573</v>
      </c>
      <c r="J313" s="87">
        <v>100</v>
      </c>
      <c r="K313" s="87" t="s">
        <v>329</v>
      </c>
      <c r="L313" s="70">
        <v>5225</v>
      </c>
      <c r="M313" s="87">
        <v>100</v>
      </c>
      <c r="N313" s="87" t="s">
        <v>332</v>
      </c>
      <c r="O313" s="77">
        <v>7.8</v>
      </c>
      <c r="P313" s="87">
        <v>76</v>
      </c>
      <c r="Q313" s="87" t="s">
        <v>331</v>
      </c>
      <c r="R313" s="70">
        <v>16.899999999999999</v>
      </c>
      <c r="S313" s="87">
        <v>80</v>
      </c>
      <c r="T313" s="87" t="s">
        <v>330</v>
      </c>
      <c r="U313" s="78">
        <v>200</v>
      </c>
      <c r="V313" s="87">
        <v>62</v>
      </c>
      <c r="W313" s="87" t="s">
        <v>331</v>
      </c>
      <c r="X313" s="70">
        <v>2</v>
      </c>
      <c r="Y313" s="69">
        <v>10</v>
      </c>
      <c r="Z313" s="87" t="s">
        <v>342</v>
      </c>
      <c r="AA313" s="70" t="s">
        <v>704</v>
      </c>
      <c r="AB313" s="67">
        <v>66</v>
      </c>
      <c r="AC313" s="94" t="s">
        <v>331</v>
      </c>
      <c r="AD313" s="95">
        <v>73.599999999999994</v>
      </c>
      <c r="AE313" s="94">
        <v>0</v>
      </c>
      <c r="AF313" s="94"/>
      <c r="AG313" s="95">
        <v>73.599999999999994</v>
      </c>
      <c r="AH313" s="94" t="s">
        <v>331</v>
      </c>
    </row>
    <row r="314" spans="1:34" s="39" customFormat="1" x14ac:dyDescent="0.2">
      <c r="A314" s="70" t="s">
        <v>803</v>
      </c>
      <c r="B314" s="71"/>
      <c r="C314" s="70">
        <v>1</v>
      </c>
      <c r="D314" s="70" t="s">
        <v>859</v>
      </c>
      <c r="E314" s="91" t="s">
        <v>425</v>
      </c>
      <c r="F314" s="80"/>
      <c r="G314" s="70">
        <v>173</v>
      </c>
      <c r="H314" s="70">
        <v>77</v>
      </c>
      <c r="I314" s="132">
        <v>25.727555214006482</v>
      </c>
      <c r="J314" s="87">
        <v>80</v>
      </c>
      <c r="K314" s="87" t="s">
        <v>341</v>
      </c>
      <c r="L314" s="70">
        <v>4084</v>
      </c>
      <c r="M314" s="87">
        <v>85</v>
      </c>
      <c r="N314" s="87" t="s">
        <v>330</v>
      </c>
      <c r="O314" s="77">
        <v>8</v>
      </c>
      <c r="P314" s="87">
        <v>74</v>
      </c>
      <c r="Q314" s="87" t="s">
        <v>331</v>
      </c>
      <c r="R314" s="70">
        <v>15</v>
      </c>
      <c r="S314" s="87">
        <v>80</v>
      </c>
      <c r="T314" s="87" t="s">
        <v>330</v>
      </c>
      <c r="U314" s="78">
        <v>200</v>
      </c>
      <c r="V314" s="87">
        <v>62</v>
      </c>
      <c r="W314" s="87" t="s">
        <v>331</v>
      </c>
      <c r="X314" s="70">
        <v>0</v>
      </c>
      <c r="Y314" s="69">
        <v>0</v>
      </c>
      <c r="Z314" s="87" t="s">
        <v>342</v>
      </c>
      <c r="AA314" s="70" t="s">
        <v>552</v>
      </c>
      <c r="AB314" s="67">
        <v>50</v>
      </c>
      <c r="AC314" s="94" t="s">
        <v>342</v>
      </c>
      <c r="AD314" s="95">
        <v>63.75</v>
      </c>
      <c r="AE314" s="94">
        <v>0</v>
      </c>
      <c r="AF314" s="94"/>
      <c r="AG314" s="95">
        <v>63.75</v>
      </c>
      <c r="AH314" s="94" t="s">
        <v>331</v>
      </c>
    </row>
    <row r="315" spans="1:34" s="39" customFormat="1" x14ac:dyDescent="0.15">
      <c r="A315" s="70" t="s">
        <v>803</v>
      </c>
      <c r="B315" s="71"/>
      <c r="C315" s="70">
        <v>1</v>
      </c>
      <c r="D315" s="70" t="s">
        <v>860</v>
      </c>
      <c r="E315" s="91" t="s">
        <v>425</v>
      </c>
      <c r="F315" s="80"/>
      <c r="G315" s="70">
        <v>162</v>
      </c>
      <c r="H315" s="70">
        <v>50</v>
      </c>
      <c r="I315" s="132">
        <v>19.051973784484073</v>
      </c>
      <c r="J315" s="87">
        <v>100</v>
      </c>
      <c r="K315" s="87" t="s">
        <v>329</v>
      </c>
      <c r="L315" s="70">
        <v>3424</v>
      </c>
      <c r="M315" s="87">
        <v>72</v>
      </c>
      <c r="N315" s="87" t="s">
        <v>331</v>
      </c>
      <c r="O315" s="77">
        <v>8.1999999999999993</v>
      </c>
      <c r="P315" s="87">
        <v>72</v>
      </c>
      <c r="Q315" s="87" t="s">
        <v>331</v>
      </c>
      <c r="R315" s="70">
        <v>15.8</v>
      </c>
      <c r="S315" s="87">
        <v>80</v>
      </c>
      <c r="T315" s="87" t="s">
        <v>330</v>
      </c>
      <c r="U315" s="78">
        <v>170</v>
      </c>
      <c r="V315" s="87">
        <v>10</v>
      </c>
      <c r="W315" s="87" t="s">
        <v>342</v>
      </c>
      <c r="X315" s="70">
        <v>1</v>
      </c>
      <c r="Y315" s="87">
        <v>0</v>
      </c>
      <c r="Z315" s="87" t="s">
        <v>342</v>
      </c>
      <c r="AA315" s="70" t="s">
        <v>728</v>
      </c>
      <c r="AB315" s="100">
        <v>68</v>
      </c>
      <c r="AC315" s="94" t="s">
        <v>331</v>
      </c>
      <c r="AD315" s="95">
        <v>62.800000000000004</v>
      </c>
      <c r="AE315" s="94">
        <v>0</v>
      </c>
      <c r="AF315" s="94"/>
      <c r="AG315" s="95">
        <v>62.8</v>
      </c>
      <c r="AH315" s="94" t="s">
        <v>331</v>
      </c>
    </row>
    <row r="316" spans="1:34" s="39" customFormat="1" x14ac:dyDescent="0.15">
      <c r="A316" s="70" t="s">
        <v>803</v>
      </c>
      <c r="B316" s="71"/>
      <c r="C316" s="70">
        <v>1</v>
      </c>
      <c r="D316" s="70" t="s">
        <v>861</v>
      </c>
      <c r="E316" s="91" t="s">
        <v>425</v>
      </c>
      <c r="F316" s="80"/>
      <c r="G316" s="70">
        <v>182</v>
      </c>
      <c r="H316" s="70">
        <v>61</v>
      </c>
      <c r="I316" s="132">
        <v>18.415650283782153</v>
      </c>
      <c r="J316" s="87">
        <v>100</v>
      </c>
      <c r="K316" s="87" t="s">
        <v>329</v>
      </c>
      <c r="L316" s="70">
        <v>4971</v>
      </c>
      <c r="M316" s="87">
        <v>100</v>
      </c>
      <c r="N316" s="87" t="s">
        <v>332</v>
      </c>
      <c r="O316" s="77">
        <v>7.7</v>
      </c>
      <c r="P316" s="87">
        <v>78</v>
      </c>
      <c r="Q316" s="87" t="s">
        <v>331</v>
      </c>
      <c r="R316" s="70">
        <v>11</v>
      </c>
      <c r="S316" s="87">
        <v>74</v>
      </c>
      <c r="T316" s="87" t="s">
        <v>331</v>
      </c>
      <c r="U316" s="78">
        <v>210</v>
      </c>
      <c r="V316" s="87">
        <v>66</v>
      </c>
      <c r="W316" s="87" t="s">
        <v>331</v>
      </c>
      <c r="X316" s="70">
        <v>4</v>
      </c>
      <c r="Y316" s="87">
        <v>30</v>
      </c>
      <c r="Z316" s="87" t="s">
        <v>342</v>
      </c>
      <c r="AA316" s="70" t="s">
        <v>534</v>
      </c>
      <c r="AB316" s="100">
        <v>80</v>
      </c>
      <c r="AC316" s="94" t="s">
        <v>330</v>
      </c>
      <c r="AD316" s="95">
        <v>78.600000000000009</v>
      </c>
      <c r="AE316" s="94">
        <v>0</v>
      </c>
      <c r="AF316" s="94"/>
      <c r="AG316" s="95">
        <v>78.599999999999994</v>
      </c>
      <c r="AH316" s="94" t="s">
        <v>331</v>
      </c>
    </row>
    <row r="317" spans="1:34" s="39" customFormat="1" x14ac:dyDescent="0.15">
      <c r="A317" s="70" t="s">
        <v>803</v>
      </c>
      <c r="B317" s="71"/>
      <c r="C317" s="70">
        <v>1</v>
      </c>
      <c r="D317" s="70" t="s">
        <v>862</v>
      </c>
      <c r="E317" s="91" t="s">
        <v>425</v>
      </c>
      <c r="F317" s="80"/>
      <c r="G317" s="70">
        <v>170</v>
      </c>
      <c r="H317" s="70">
        <v>63</v>
      </c>
      <c r="I317" s="132">
        <v>21.799307958477506</v>
      </c>
      <c r="J317" s="87">
        <v>100</v>
      </c>
      <c r="K317" s="87" t="s">
        <v>329</v>
      </c>
      <c r="L317" s="70">
        <v>3815</v>
      </c>
      <c r="M317" s="87">
        <v>80</v>
      </c>
      <c r="N317" s="87" t="s">
        <v>330</v>
      </c>
      <c r="O317" s="77">
        <v>8</v>
      </c>
      <c r="P317" s="87">
        <v>74</v>
      </c>
      <c r="Q317" s="87" t="s">
        <v>331</v>
      </c>
      <c r="R317" s="70">
        <v>12.5</v>
      </c>
      <c r="S317" s="87">
        <v>76</v>
      </c>
      <c r="T317" s="87" t="s">
        <v>331</v>
      </c>
      <c r="U317" s="78">
        <v>210</v>
      </c>
      <c r="V317" s="87">
        <v>66</v>
      </c>
      <c r="W317" s="87" t="s">
        <v>331</v>
      </c>
      <c r="X317" s="70">
        <v>8</v>
      </c>
      <c r="Y317" s="87">
        <v>64</v>
      </c>
      <c r="Z317" s="87" t="s">
        <v>331</v>
      </c>
      <c r="AA317" s="70" t="s">
        <v>682</v>
      </c>
      <c r="AB317" s="100">
        <v>74</v>
      </c>
      <c r="AC317" s="94" t="s">
        <v>331</v>
      </c>
      <c r="AD317" s="95">
        <v>77.2</v>
      </c>
      <c r="AE317" s="94">
        <v>0</v>
      </c>
      <c r="AF317" s="94"/>
      <c r="AG317" s="95">
        <v>77.2</v>
      </c>
      <c r="AH317" s="94" t="s">
        <v>331</v>
      </c>
    </row>
    <row r="318" spans="1:34" s="39" customFormat="1" x14ac:dyDescent="0.15">
      <c r="A318" s="70" t="s">
        <v>803</v>
      </c>
      <c r="B318" s="71"/>
      <c r="C318" s="70">
        <v>1</v>
      </c>
      <c r="D318" s="70" t="s">
        <v>863</v>
      </c>
      <c r="E318" s="91" t="s">
        <v>425</v>
      </c>
      <c r="F318" s="80"/>
      <c r="G318" s="70">
        <v>181</v>
      </c>
      <c r="H318" s="70">
        <v>65</v>
      </c>
      <c r="I318" s="132">
        <v>19.840664204389366</v>
      </c>
      <c r="J318" s="87">
        <v>100</v>
      </c>
      <c r="K318" s="87" t="s">
        <v>329</v>
      </c>
      <c r="L318" s="70">
        <v>3571</v>
      </c>
      <c r="M318" s="87">
        <v>76</v>
      </c>
      <c r="N318" s="87" t="s">
        <v>331</v>
      </c>
      <c r="O318" s="77">
        <v>8.1999999999999993</v>
      </c>
      <c r="P318" s="87">
        <v>72</v>
      </c>
      <c r="Q318" s="87" t="s">
        <v>331</v>
      </c>
      <c r="R318" s="70">
        <v>4.7</v>
      </c>
      <c r="S318" s="87">
        <v>64</v>
      </c>
      <c r="T318" s="87" t="s">
        <v>331</v>
      </c>
      <c r="U318" s="78">
        <v>190</v>
      </c>
      <c r="V318" s="87">
        <v>50</v>
      </c>
      <c r="W318" s="87" t="s">
        <v>342</v>
      </c>
      <c r="X318" s="70">
        <v>0</v>
      </c>
      <c r="Y318" s="87">
        <v>0</v>
      </c>
      <c r="Z318" s="87" t="s">
        <v>342</v>
      </c>
      <c r="AA318" s="70" t="s">
        <v>634</v>
      </c>
      <c r="AB318" s="100">
        <v>70</v>
      </c>
      <c r="AC318" s="94" t="s">
        <v>331</v>
      </c>
      <c r="AD318" s="95">
        <v>66.2</v>
      </c>
      <c r="AE318" s="94">
        <v>0</v>
      </c>
      <c r="AF318" s="94"/>
      <c r="AG318" s="95">
        <v>66.2</v>
      </c>
      <c r="AH318" s="94" t="s">
        <v>331</v>
      </c>
    </row>
    <row r="319" spans="1:34" s="39" customFormat="1" x14ac:dyDescent="0.15">
      <c r="A319" s="70" t="s">
        <v>803</v>
      </c>
      <c r="B319" s="71"/>
      <c r="C319" s="70">
        <v>1</v>
      </c>
      <c r="D319" s="70" t="s">
        <v>864</v>
      </c>
      <c r="E319" s="91" t="s">
        <v>425</v>
      </c>
      <c r="F319" s="80"/>
      <c r="G319" s="70">
        <v>179</v>
      </c>
      <c r="H319" s="70">
        <v>83</v>
      </c>
      <c r="I319" s="132">
        <v>25.904310102680942</v>
      </c>
      <c r="J319" s="87">
        <v>80</v>
      </c>
      <c r="K319" s="87" t="s">
        <v>341</v>
      </c>
      <c r="L319" s="70">
        <v>4201</v>
      </c>
      <c r="M319" s="87">
        <v>85</v>
      </c>
      <c r="N319" s="87" t="s">
        <v>330</v>
      </c>
      <c r="O319" s="77">
        <v>7.4</v>
      </c>
      <c r="P319" s="87">
        <v>85</v>
      </c>
      <c r="Q319" s="87" t="s">
        <v>330</v>
      </c>
      <c r="R319" s="70">
        <v>15</v>
      </c>
      <c r="S319" s="87">
        <v>80</v>
      </c>
      <c r="T319" s="87" t="s">
        <v>330</v>
      </c>
      <c r="U319" s="78">
        <v>210</v>
      </c>
      <c r="V319" s="87">
        <v>66</v>
      </c>
      <c r="W319" s="87" t="s">
        <v>331</v>
      </c>
      <c r="X319" s="70">
        <v>0</v>
      </c>
      <c r="Y319" s="87">
        <v>0</v>
      </c>
      <c r="Z319" s="87" t="s">
        <v>342</v>
      </c>
      <c r="AA319" s="70" t="s">
        <v>865</v>
      </c>
      <c r="AB319" s="100">
        <v>64</v>
      </c>
      <c r="AC319" s="94" t="s">
        <v>331</v>
      </c>
      <c r="AD319" s="95">
        <v>69.150000000000006</v>
      </c>
      <c r="AE319" s="94">
        <v>0</v>
      </c>
      <c r="AF319" s="94"/>
      <c r="AG319" s="95">
        <v>69.150000000000006</v>
      </c>
      <c r="AH319" s="94" t="s">
        <v>331</v>
      </c>
    </row>
    <row r="320" spans="1:34" s="39" customFormat="1" x14ac:dyDescent="0.2">
      <c r="A320" s="70" t="s">
        <v>866</v>
      </c>
      <c r="B320" s="71"/>
      <c r="C320" s="70">
        <v>1</v>
      </c>
      <c r="D320" s="70" t="s">
        <v>867</v>
      </c>
      <c r="E320" s="91" t="s">
        <v>337</v>
      </c>
      <c r="F320" s="80"/>
      <c r="G320" s="70">
        <v>164</v>
      </c>
      <c r="H320" s="70">
        <v>52</v>
      </c>
      <c r="I320" s="132">
        <v>19.333729922665082</v>
      </c>
      <c r="J320" s="87">
        <v>100</v>
      </c>
      <c r="K320" s="87" t="s">
        <v>329</v>
      </c>
      <c r="L320" s="70">
        <v>3463</v>
      </c>
      <c r="M320" s="87">
        <v>100</v>
      </c>
      <c r="N320" s="87" t="s">
        <v>332</v>
      </c>
      <c r="O320" s="77">
        <v>9.6999999999999993</v>
      </c>
      <c r="P320" s="87">
        <v>68</v>
      </c>
      <c r="Q320" s="87" t="s">
        <v>331</v>
      </c>
      <c r="R320" s="70">
        <v>9.6</v>
      </c>
      <c r="S320" s="87">
        <v>68</v>
      </c>
      <c r="T320" s="87" t="s">
        <v>331</v>
      </c>
      <c r="U320" s="78">
        <v>150</v>
      </c>
      <c r="V320" s="87">
        <v>60</v>
      </c>
      <c r="W320" s="87" t="s">
        <v>331</v>
      </c>
      <c r="X320" s="70">
        <v>30</v>
      </c>
      <c r="Y320" s="69">
        <v>66</v>
      </c>
      <c r="Z320" s="87" t="s">
        <v>331</v>
      </c>
      <c r="AA320" s="70" t="s">
        <v>868</v>
      </c>
      <c r="AB320" s="67"/>
      <c r="AC320" s="94" t="s">
        <v>342</v>
      </c>
      <c r="AD320" s="95">
        <v>63</v>
      </c>
      <c r="AE320" s="94">
        <v>0</v>
      </c>
      <c r="AF320" s="94"/>
      <c r="AG320" s="95">
        <v>63</v>
      </c>
      <c r="AH320" s="94" t="s">
        <v>331</v>
      </c>
    </row>
    <row r="321" spans="1:34" s="39" customFormat="1" x14ac:dyDescent="0.2">
      <c r="A321" s="70" t="s">
        <v>866</v>
      </c>
      <c r="B321" s="71"/>
      <c r="C321" s="70">
        <v>1</v>
      </c>
      <c r="D321" s="70" t="s">
        <v>869</v>
      </c>
      <c r="E321" s="91" t="s">
        <v>337</v>
      </c>
      <c r="F321" s="80"/>
      <c r="G321" s="70">
        <v>165</v>
      </c>
      <c r="H321" s="70">
        <v>51</v>
      </c>
      <c r="I321" s="132">
        <v>18.732782369146005</v>
      </c>
      <c r="J321" s="87">
        <v>100</v>
      </c>
      <c r="K321" s="87" t="s">
        <v>329</v>
      </c>
      <c r="L321" s="70">
        <v>2716</v>
      </c>
      <c r="M321" s="87">
        <v>78</v>
      </c>
      <c r="N321" s="87" t="s">
        <v>331</v>
      </c>
      <c r="O321" s="77">
        <v>10.1</v>
      </c>
      <c r="P321" s="87">
        <v>64</v>
      </c>
      <c r="Q321" s="87" t="s">
        <v>331</v>
      </c>
      <c r="R321" s="70">
        <v>16.899999999999999</v>
      </c>
      <c r="S321" s="87">
        <v>78</v>
      </c>
      <c r="T321" s="87" t="s">
        <v>331</v>
      </c>
      <c r="U321" s="78">
        <v>160</v>
      </c>
      <c r="V321" s="87">
        <v>68</v>
      </c>
      <c r="W321" s="87" t="s">
        <v>331</v>
      </c>
      <c r="X321" s="70">
        <v>35</v>
      </c>
      <c r="Y321" s="69">
        <v>72</v>
      </c>
      <c r="Z321" s="87" t="s">
        <v>331</v>
      </c>
      <c r="AA321" s="70" t="s">
        <v>411</v>
      </c>
      <c r="AB321" s="67">
        <v>10</v>
      </c>
      <c r="AC321" s="94" t="s">
        <v>342</v>
      </c>
      <c r="AD321" s="95">
        <v>63.300000000000004</v>
      </c>
      <c r="AE321" s="94">
        <v>0</v>
      </c>
      <c r="AF321" s="94"/>
      <c r="AG321" s="95">
        <v>63.3</v>
      </c>
      <c r="AH321" s="94" t="s">
        <v>331</v>
      </c>
    </row>
    <row r="322" spans="1:34" s="39" customFormat="1" x14ac:dyDescent="0.2">
      <c r="A322" s="70" t="s">
        <v>866</v>
      </c>
      <c r="B322" s="71"/>
      <c r="C322" s="70">
        <v>1</v>
      </c>
      <c r="D322" s="70" t="s">
        <v>870</v>
      </c>
      <c r="E322" s="91" t="s">
        <v>337</v>
      </c>
      <c r="F322" s="80"/>
      <c r="G322" s="70">
        <v>177</v>
      </c>
      <c r="H322" s="70">
        <v>92</v>
      </c>
      <c r="I322" s="132">
        <v>29.365763350250567</v>
      </c>
      <c r="J322" s="87">
        <v>60</v>
      </c>
      <c r="K322" s="87" t="s">
        <v>364</v>
      </c>
      <c r="L322" s="70">
        <v>3560</v>
      </c>
      <c r="M322" s="87">
        <v>100</v>
      </c>
      <c r="N322" s="87" t="s">
        <v>332</v>
      </c>
      <c r="O322" s="77">
        <v>10.7</v>
      </c>
      <c r="P322" s="87">
        <v>50</v>
      </c>
      <c r="Q322" s="87" t="s">
        <v>342</v>
      </c>
      <c r="R322" s="70">
        <v>15.7</v>
      </c>
      <c r="S322" s="87">
        <v>76</v>
      </c>
      <c r="T322" s="87" t="s">
        <v>331</v>
      </c>
      <c r="U322" s="78">
        <v>170</v>
      </c>
      <c r="V322" s="87">
        <v>74</v>
      </c>
      <c r="W322" s="87" t="s">
        <v>331</v>
      </c>
      <c r="X322" s="70">
        <v>30</v>
      </c>
      <c r="Y322" s="70">
        <v>66</v>
      </c>
      <c r="Z322" s="87" t="s">
        <v>331</v>
      </c>
      <c r="AA322" s="70" t="s">
        <v>383</v>
      </c>
      <c r="AB322" s="67">
        <v>30</v>
      </c>
      <c r="AC322" s="94" t="s">
        <v>342</v>
      </c>
      <c r="AD322" s="95">
        <v>61.6</v>
      </c>
      <c r="AE322" s="94">
        <v>0</v>
      </c>
      <c r="AF322" s="94"/>
      <c r="AG322" s="95">
        <v>61.6</v>
      </c>
      <c r="AH322" s="94" t="s">
        <v>331</v>
      </c>
    </row>
    <row r="323" spans="1:34" s="39" customFormat="1" x14ac:dyDescent="0.15">
      <c r="A323" s="70" t="s">
        <v>866</v>
      </c>
      <c r="B323" s="71"/>
      <c r="C323" s="70">
        <v>1</v>
      </c>
      <c r="D323" s="70" t="s">
        <v>871</v>
      </c>
      <c r="E323" s="91" t="s">
        <v>337</v>
      </c>
      <c r="F323" s="80"/>
      <c r="G323" s="70">
        <v>169</v>
      </c>
      <c r="H323" s="70">
        <v>89</v>
      </c>
      <c r="I323" s="132">
        <v>31.161373901474036</v>
      </c>
      <c r="J323" s="87">
        <v>60</v>
      </c>
      <c r="K323" s="87" t="s">
        <v>364</v>
      </c>
      <c r="L323" s="70">
        <v>3509</v>
      </c>
      <c r="M323" s="87">
        <v>100</v>
      </c>
      <c r="N323" s="87" t="s">
        <v>332</v>
      </c>
      <c r="O323" s="77">
        <v>9.6999999999999993</v>
      </c>
      <c r="P323" s="87">
        <v>68</v>
      </c>
      <c r="Q323" s="87" t="s">
        <v>331</v>
      </c>
      <c r="R323" s="70">
        <v>20.2</v>
      </c>
      <c r="S323" s="87">
        <v>85</v>
      </c>
      <c r="T323" s="87" t="s">
        <v>330</v>
      </c>
      <c r="U323" s="78">
        <v>140</v>
      </c>
      <c r="V323" s="87">
        <v>40</v>
      </c>
      <c r="W323" s="87" t="s">
        <v>342</v>
      </c>
      <c r="X323" s="70">
        <v>30</v>
      </c>
      <c r="Y323" s="87">
        <v>66</v>
      </c>
      <c r="Z323" s="87" t="s">
        <v>331</v>
      </c>
      <c r="AA323" s="70" t="s">
        <v>610</v>
      </c>
      <c r="AB323" s="100">
        <v>30</v>
      </c>
      <c r="AC323" s="94" t="s">
        <v>342</v>
      </c>
      <c r="AD323" s="95">
        <v>62.7</v>
      </c>
      <c r="AE323" s="94">
        <v>0</v>
      </c>
      <c r="AF323" s="94"/>
      <c r="AG323" s="95">
        <v>62.7</v>
      </c>
      <c r="AH323" s="94" t="s">
        <v>331</v>
      </c>
    </row>
    <row r="324" spans="1:34" s="39" customFormat="1" x14ac:dyDescent="0.2">
      <c r="A324" s="70" t="s">
        <v>866</v>
      </c>
      <c r="B324" s="71"/>
      <c r="C324" s="70">
        <v>1</v>
      </c>
      <c r="D324" s="70" t="s">
        <v>872</v>
      </c>
      <c r="E324" s="91" t="s">
        <v>337</v>
      </c>
      <c r="F324" s="80"/>
      <c r="G324" s="70">
        <v>164</v>
      </c>
      <c r="H324" s="70">
        <v>48</v>
      </c>
      <c r="I324" s="132">
        <v>17.846519928613919</v>
      </c>
      <c r="J324" s="87">
        <v>100</v>
      </c>
      <c r="K324" s="87" t="s">
        <v>329</v>
      </c>
      <c r="L324" s="70">
        <v>2977</v>
      </c>
      <c r="M324" s="87">
        <v>85</v>
      </c>
      <c r="N324" s="87" t="s">
        <v>330</v>
      </c>
      <c r="O324" s="77">
        <v>10</v>
      </c>
      <c r="P324" s="87">
        <v>66</v>
      </c>
      <c r="Q324" s="87" t="s">
        <v>331</v>
      </c>
      <c r="R324" s="70">
        <v>15</v>
      </c>
      <c r="S324" s="87">
        <v>76</v>
      </c>
      <c r="T324" s="87" t="s">
        <v>331</v>
      </c>
      <c r="U324" s="78">
        <v>155</v>
      </c>
      <c r="V324" s="87">
        <v>64</v>
      </c>
      <c r="W324" s="87" t="s">
        <v>331</v>
      </c>
      <c r="X324" s="70">
        <v>28</v>
      </c>
      <c r="Y324" s="70">
        <v>64</v>
      </c>
      <c r="Z324" s="87" t="s">
        <v>331</v>
      </c>
      <c r="AA324" s="70" t="s">
        <v>601</v>
      </c>
      <c r="AB324" s="67">
        <v>10</v>
      </c>
      <c r="AC324" s="94" t="s">
        <v>342</v>
      </c>
      <c r="AD324" s="95">
        <v>63.35</v>
      </c>
      <c r="AE324" s="94">
        <v>0</v>
      </c>
      <c r="AF324" s="94"/>
      <c r="AG324" s="95">
        <v>63.35</v>
      </c>
      <c r="AH324" s="94" t="s">
        <v>331</v>
      </c>
    </row>
    <row r="325" spans="1:34" s="39" customFormat="1" x14ac:dyDescent="0.2">
      <c r="A325" s="70" t="s">
        <v>866</v>
      </c>
      <c r="B325" s="71"/>
      <c r="C325" s="70">
        <v>1</v>
      </c>
      <c r="D325" s="70" t="s">
        <v>873</v>
      </c>
      <c r="E325" s="91" t="s">
        <v>337</v>
      </c>
      <c r="F325" s="80"/>
      <c r="G325" s="70">
        <v>160</v>
      </c>
      <c r="H325" s="70">
        <v>57</v>
      </c>
      <c r="I325" s="132">
        <v>22.265625</v>
      </c>
      <c r="J325" s="87">
        <v>100</v>
      </c>
      <c r="K325" s="87" t="s">
        <v>329</v>
      </c>
      <c r="L325" s="70">
        <v>3284</v>
      </c>
      <c r="M325" s="87">
        <v>100</v>
      </c>
      <c r="N325" s="87" t="s">
        <v>332</v>
      </c>
      <c r="O325" s="77">
        <v>8.5</v>
      </c>
      <c r="P325" s="87">
        <v>80</v>
      </c>
      <c r="Q325" s="87" t="s">
        <v>330</v>
      </c>
      <c r="R325" s="70">
        <v>19.899999999999999</v>
      </c>
      <c r="S325" s="87">
        <v>85</v>
      </c>
      <c r="T325" s="87" t="s">
        <v>330</v>
      </c>
      <c r="U325" s="78">
        <v>185</v>
      </c>
      <c r="V325" s="87">
        <v>85</v>
      </c>
      <c r="W325" s="87" t="s">
        <v>330</v>
      </c>
      <c r="X325" s="70">
        <v>36</v>
      </c>
      <c r="Y325" s="70">
        <v>72</v>
      </c>
      <c r="Z325" s="87" t="s">
        <v>331</v>
      </c>
      <c r="AA325" s="70" t="s">
        <v>483</v>
      </c>
      <c r="AB325" s="67">
        <v>60</v>
      </c>
      <c r="AC325" s="94" t="s">
        <v>331</v>
      </c>
      <c r="AD325" s="95">
        <v>82.2</v>
      </c>
      <c r="AE325" s="94">
        <v>0</v>
      </c>
      <c r="AF325" s="94"/>
      <c r="AG325" s="95">
        <v>82.2</v>
      </c>
      <c r="AH325" s="94" t="s">
        <v>330</v>
      </c>
    </row>
    <row r="326" spans="1:34" s="39" customFormat="1" x14ac:dyDescent="0.15">
      <c r="A326" s="70" t="s">
        <v>866</v>
      </c>
      <c r="B326" s="71"/>
      <c r="C326" s="70">
        <v>1</v>
      </c>
      <c r="D326" s="70" t="s">
        <v>874</v>
      </c>
      <c r="E326" s="91" t="s">
        <v>337</v>
      </c>
      <c r="F326" s="80"/>
      <c r="G326" s="70">
        <v>156</v>
      </c>
      <c r="H326" s="70">
        <v>56</v>
      </c>
      <c r="I326" s="132">
        <v>23.011176857330703</v>
      </c>
      <c r="J326" s="87">
        <v>80</v>
      </c>
      <c r="K326" s="87" t="s">
        <v>341</v>
      </c>
      <c r="L326" s="70">
        <v>3233</v>
      </c>
      <c r="M326" s="87">
        <v>100</v>
      </c>
      <c r="N326" s="87" t="s">
        <v>332</v>
      </c>
      <c r="O326" s="77">
        <v>9.6999999999999993</v>
      </c>
      <c r="P326" s="87">
        <v>68</v>
      </c>
      <c r="Q326" s="87" t="s">
        <v>331</v>
      </c>
      <c r="R326" s="70">
        <v>16.5</v>
      </c>
      <c r="S326" s="87">
        <v>78</v>
      </c>
      <c r="T326" s="87" t="s">
        <v>331</v>
      </c>
      <c r="U326" s="78">
        <v>130</v>
      </c>
      <c r="V326" s="87">
        <v>20</v>
      </c>
      <c r="W326" s="87" t="s">
        <v>342</v>
      </c>
      <c r="X326" s="70">
        <v>43</v>
      </c>
      <c r="Y326" s="87">
        <v>80</v>
      </c>
      <c r="Z326" s="87" t="s">
        <v>330</v>
      </c>
      <c r="AA326" s="70" t="s">
        <v>568</v>
      </c>
      <c r="AB326" s="100">
        <v>20</v>
      </c>
      <c r="AC326" s="94" t="s">
        <v>342</v>
      </c>
      <c r="AD326" s="95">
        <v>62.4</v>
      </c>
      <c r="AE326" s="94">
        <v>0</v>
      </c>
      <c r="AF326" s="94"/>
      <c r="AG326" s="95">
        <v>62.4</v>
      </c>
      <c r="AH326" s="94" t="s">
        <v>331</v>
      </c>
    </row>
    <row r="327" spans="1:34" s="39" customFormat="1" x14ac:dyDescent="0.2">
      <c r="A327" s="70" t="s">
        <v>866</v>
      </c>
      <c r="B327" s="71"/>
      <c r="C327" s="70">
        <v>1</v>
      </c>
      <c r="D327" s="70" t="s">
        <v>875</v>
      </c>
      <c r="E327" s="91" t="s">
        <v>337</v>
      </c>
      <c r="F327" s="80"/>
      <c r="G327" s="70">
        <v>158</v>
      </c>
      <c r="H327" s="70">
        <v>59</v>
      </c>
      <c r="I327" s="132">
        <v>23.634033007530846</v>
      </c>
      <c r="J327" s="87">
        <v>80</v>
      </c>
      <c r="K327" s="87" t="s">
        <v>341</v>
      </c>
      <c r="L327" s="70">
        <v>3086</v>
      </c>
      <c r="M327" s="87">
        <v>90</v>
      </c>
      <c r="N327" s="87" t="s">
        <v>332</v>
      </c>
      <c r="O327" s="77">
        <v>10.199999999999999</v>
      </c>
      <c r="P327" s="87">
        <v>64</v>
      </c>
      <c r="Q327" s="87" t="s">
        <v>331</v>
      </c>
      <c r="R327" s="70">
        <v>17.3</v>
      </c>
      <c r="S327" s="87">
        <v>78</v>
      </c>
      <c r="T327" s="87" t="s">
        <v>331</v>
      </c>
      <c r="U327" s="78">
        <v>130</v>
      </c>
      <c r="V327" s="87">
        <v>20</v>
      </c>
      <c r="W327" s="87" t="s">
        <v>342</v>
      </c>
      <c r="X327" s="70">
        <v>26</v>
      </c>
      <c r="Y327" s="70">
        <v>62</v>
      </c>
      <c r="Z327" s="87" t="s">
        <v>331</v>
      </c>
      <c r="AA327" s="70" t="s">
        <v>450</v>
      </c>
      <c r="AB327" s="67">
        <v>40</v>
      </c>
      <c r="AC327" s="94" t="s">
        <v>342</v>
      </c>
      <c r="AD327" s="95">
        <v>62.300000000000004</v>
      </c>
      <c r="AE327" s="94">
        <v>0</v>
      </c>
      <c r="AF327" s="94"/>
      <c r="AG327" s="95">
        <v>62.3</v>
      </c>
      <c r="AH327" s="94" t="s">
        <v>331</v>
      </c>
    </row>
    <row r="328" spans="1:34" s="39" customFormat="1" x14ac:dyDescent="0.15">
      <c r="A328" s="70" t="s">
        <v>866</v>
      </c>
      <c r="B328" s="71"/>
      <c r="C328" s="70">
        <v>1</v>
      </c>
      <c r="D328" s="70" t="s">
        <v>876</v>
      </c>
      <c r="E328" s="91" t="s">
        <v>337</v>
      </c>
      <c r="F328" s="80"/>
      <c r="G328" s="70">
        <v>169</v>
      </c>
      <c r="H328" s="70">
        <v>67</v>
      </c>
      <c r="I328" s="132">
        <v>23.458562375266972</v>
      </c>
      <c r="J328" s="87">
        <v>80</v>
      </c>
      <c r="K328" s="87" t="s">
        <v>341</v>
      </c>
      <c r="L328" s="70">
        <v>3465</v>
      </c>
      <c r="M328" s="87">
        <v>100</v>
      </c>
      <c r="N328" s="87" t="s">
        <v>332</v>
      </c>
      <c r="O328" s="77">
        <v>10.3</v>
      </c>
      <c r="P328" s="87">
        <v>62</v>
      </c>
      <c r="Q328" s="87" t="s">
        <v>331</v>
      </c>
      <c r="R328" s="70">
        <v>15.2</v>
      </c>
      <c r="S328" s="87">
        <v>76</v>
      </c>
      <c r="T328" s="87" t="s">
        <v>331</v>
      </c>
      <c r="U328" s="78">
        <v>150</v>
      </c>
      <c r="V328" s="87">
        <v>60</v>
      </c>
      <c r="W328" s="87" t="s">
        <v>331</v>
      </c>
      <c r="X328" s="70">
        <v>30</v>
      </c>
      <c r="Y328" s="87">
        <v>66</v>
      </c>
      <c r="Z328" s="87" t="s">
        <v>331</v>
      </c>
      <c r="AA328" s="70" t="s">
        <v>366</v>
      </c>
      <c r="AB328" s="100">
        <v>20</v>
      </c>
      <c r="AC328" s="94" t="s">
        <v>342</v>
      </c>
      <c r="AD328" s="95">
        <v>63.6</v>
      </c>
      <c r="AE328" s="94">
        <v>0</v>
      </c>
      <c r="AF328" s="94"/>
      <c r="AG328" s="95">
        <v>63.6</v>
      </c>
      <c r="AH328" s="94" t="s">
        <v>331</v>
      </c>
    </row>
    <row r="329" spans="1:34" s="39" customFormat="1" x14ac:dyDescent="0.15">
      <c r="A329" s="70" t="s">
        <v>866</v>
      </c>
      <c r="B329" s="71"/>
      <c r="C329" s="70">
        <v>1</v>
      </c>
      <c r="D329" s="70" t="s">
        <v>877</v>
      </c>
      <c r="E329" s="91" t="s">
        <v>337</v>
      </c>
      <c r="F329" s="80"/>
      <c r="G329" s="70">
        <v>167</v>
      </c>
      <c r="H329" s="70">
        <v>52</v>
      </c>
      <c r="I329" s="132">
        <v>18.645344042454013</v>
      </c>
      <c r="J329" s="87">
        <v>100</v>
      </c>
      <c r="K329" s="87" t="s">
        <v>329</v>
      </c>
      <c r="L329" s="70">
        <v>4009</v>
      </c>
      <c r="M329" s="87">
        <v>100</v>
      </c>
      <c r="N329" s="87" t="s">
        <v>332</v>
      </c>
      <c r="O329" s="77">
        <v>10.199999999999999</v>
      </c>
      <c r="P329" s="87">
        <v>64</v>
      </c>
      <c r="Q329" s="87" t="s">
        <v>331</v>
      </c>
      <c r="R329" s="70">
        <v>12.9</v>
      </c>
      <c r="S329" s="87">
        <v>72</v>
      </c>
      <c r="T329" s="87" t="s">
        <v>331</v>
      </c>
      <c r="U329" s="78">
        <v>155</v>
      </c>
      <c r="V329" s="87">
        <v>64</v>
      </c>
      <c r="W329" s="87" t="s">
        <v>331</v>
      </c>
      <c r="X329" s="70">
        <v>35</v>
      </c>
      <c r="Y329" s="87">
        <v>72</v>
      </c>
      <c r="Z329" s="87" t="s">
        <v>331</v>
      </c>
      <c r="AA329" s="70" t="s">
        <v>411</v>
      </c>
      <c r="AB329" s="100">
        <v>10</v>
      </c>
      <c r="AC329" s="94" t="s">
        <v>342</v>
      </c>
      <c r="AD329" s="95">
        <v>65.599999999999994</v>
      </c>
      <c r="AE329" s="94">
        <v>0</v>
      </c>
      <c r="AF329" s="94"/>
      <c r="AG329" s="95">
        <v>65.599999999999994</v>
      </c>
      <c r="AH329" s="94" t="s">
        <v>331</v>
      </c>
    </row>
    <row r="330" spans="1:34" s="39" customFormat="1" x14ac:dyDescent="0.15">
      <c r="A330" s="70" t="s">
        <v>866</v>
      </c>
      <c r="B330" s="71"/>
      <c r="C330" s="70">
        <v>1</v>
      </c>
      <c r="D330" s="70" t="s">
        <v>878</v>
      </c>
      <c r="E330" s="91" t="s">
        <v>337</v>
      </c>
      <c r="F330" s="80"/>
      <c r="G330" s="70">
        <v>161</v>
      </c>
      <c r="H330" s="70">
        <v>56</v>
      </c>
      <c r="I330" s="132">
        <v>21.604104779908184</v>
      </c>
      <c r="J330" s="87">
        <v>100</v>
      </c>
      <c r="K330" s="87" t="s">
        <v>329</v>
      </c>
      <c r="L330" s="70">
        <v>2678</v>
      </c>
      <c r="M330" s="87">
        <v>78</v>
      </c>
      <c r="N330" s="87" t="s">
        <v>331</v>
      </c>
      <c r="O330" s="77">
        <v>9.5</v>
      </c>
      <c r="P330" s="87">
        <v>70</v>
      </c>
      <c r="Q330" s="87" t="s">
        <v>331</v>
      </c>
      <c r="R330" s="70">
        <v>6.9</v>
      </c>
      <c r="S330" s="87">
        <v>62</v>
      </c>
      <c r="T330" s="87" t="s">
        <v>331</v>
      </c>
      <c r="U330" s="78">
        <v>180</v>
      </c>
      <c r="V330" s="87">
        <v>80</v>
      </c>
      <c r="W330" s="87" t="s">
        <v>330</v>
      </c>
      <c r="X330" s="70">
        <v>35</v>
      </c>
      <c r="Y330" s="87">
        <v>72</v>
      </c>
      <c r="Z330" s="87" t="s">
        <v>331</v>
      </c>
      <c r="AA330" s="70" t="s">
        <v>441</v>
      </c>
      <c r="AB330" s="100">
        <v>40</v>
      </c>
      <c r="AC330" s="94" t="s">
        <v>342</v>
      </c>
      <c r="AD330" s="95">
        <v>70.099999999999994</v>
      </c>
      <c r="AE330" s="94">
        <v>0</v>
      </c>
      <c r="AF330" s="94"/>
      <c r="AG330" s="95">
        <v>70.099999999999994</v>
      </c>
      <c r="AH330" s="94" t="s">
        <v>331</v>
      </c>
    </row>
    <row r="331" spans="1:34" s="39" customFormat="1" x14ac:dyDescent="0.2">
      <c r="A331" s="70" t="s">
        <v>866</v>
      </c>
      <c r="B331" s="71"/>
      <c r="C331" s="70">
        <v>1</v>
      </c>
      <c r="D331" s="70" t="s">
        <v>879</v>
      </c>
      <c r="E331" s="91" t="s">
        <v>337</v>
      </c>
      <c r="F331" s="80"/>
      <c r="G331" s="70">
        <v>168</v>
      </c>
      <c r="H331" s="70">
        <v>49</v>
      </c>
      <c r="I331" s="132">
        <v>17.361111111111111</v>
      </c>
      <c r="J331" s="87">
        <v>100</v>
      </c>
      <c r="K331" s="87" t="s">
        <v>329</v>
      </c>
      <c r="L331" s="70">
        <v>2903</v>
      </c>
      <c r="M331" s="87">
        <v>85</v>
      </c>
      <c r="N331" s="87" t="s">
        <v>330</v>
      </c>
      <c r="O331" s="77">
        <v>9.5</v>
      </c>
      <c r="P331" s="87">
        <v>70</v>
      </c>
      <c r="Q331" s="87" t="s">
        <v>331</v>
      </c>
      <c r="R331" s="70">
        <v>8.1</v>
      </c>
      <c r="S331" s="87">
        <v>64</v>
      </c>
      <c r="T331" s="87" t="s">
        <v>331</v>
      </c>
      <c r="U331" s="78">
        <v>145</v>
      </c>
      <c r="V331" s="87">
        <v>50</v>
      </c>
      <c r="W331" s="87" t="s">
        <v>342</v>
      </c>
      <c r="X331" s="70">
        <v>41</v>
      </c>
      <c r="Y331" s="70">
        <v>78</v>
      </c>
      <c r="Z331" s="87" t="s">
        <v>331</v>
      </c>
      <c r="AA331" s="70" t="s">
        <v>881</v>
      </c>
      <c r="AB331" s="67">
        <v>40</v>
      </c>
      <c r="AC331" s="94" t="s">
        <v>342</v>
      </c>
      <c r="AD331" s="95">
        <v>68.95</v>
      </c>
      <c r="AE331" s="94">
        <v>0</v>
      </c>
      <c r="AF331" s="94"/>
      <c r="AG331" s="95">
        <v>68.95</v>
      </c>
      <c r="AH331" s="94" t="s">
        <v>331</v>
      </c>
    </row>
    <row r="332" spans="1:34" s="39" customFormat="1" x14ac:dyDescent="0.15">
      <c r="A332" s="70" t="s">
        <v>866</v>
      </c>
      <c r="B332" s="71"/>
      <c r="C332" s="70">
        <v>1</v>
      </c>
      <c r="D332" s="70" t="s">
        <v>882</v>
      </c>
      <c r="E332" s="91" t="s">
        <v>337</v>
      </c>
      <c r="F332" s="80"/>
      <c r="G332" s="70">
        <v>170</v>
      </c>
      <c r="H332" s="70">
        <v>45</v>
      </c>
      <c r="I332" s="132">
        <v>15.570934256055363</v>
      </c>
      <c r="J332" s="87">
        <v>80</v>
      </c>
      <c r="K332" s="87" t="s">
        <v>394</v>
      </c>
      <c r="L332" s="70">
        <v>2916</v>
      </c>
      <c r="M332" s="87">
        <v>85</v>
      </c>
      <c r="N332" s="87" t="s">
        <v>330</v>
      </c>
      <c r="O332" s="77">
        <v>9.6</v>
      </c>
      <c r="P332" s="87">
        <v>70</v>
      </c>
      <c r="Q332" s="87" t="s">
        <v>331</v>
      </c>
      <c r="R332" s="70">
        <v>11.3</v>
      </c>
      <c r="S332" s="87">
        <v>70</v>
      </c>
      <c r="T332" s="87" t="s">
        <v>331</v>
      </c>
      <c r="U332" s="78">
        <v>140</v>
      </c>
      <c r="V332" s="87">
        <v>40</v>
      </c>
      <c r="W332" s="87" t="s">
        <v>342</v>
      </c>
      <c r="X332" s="70">
        <v>29</v>
      </c>
      <c r="Y332" s="87">
        <v>66</v>
      </c>
      <c r="Z332" s="87" t="s">
        <v>331</v>
      </c>
      <c r="AA332" s="70" t="s">
        <v>497</v>
      </c>
      <c r="AB332" s="100">
        <v>50</v>
      </c>
      <c r="AC332" s="94" t="s">
        <v>342</v>
      </c>
      <c r="AD332" s="95">
        <v>66.349999999999994</v>
      </c>
      <c r="AE332" s="94">
        <v>0</v>
      </c>
      <c r="AF332" s="94"/>
      <c r="AG332" s="95">
        <v>66.349999999999994</v>
      </c>
      <c r="AH332" s="94" t="s">
        <v>331</v>
      </c>
    </row>
    <row r="333" spans="1:34" s="220" customFormat="1" x14ac:dyDescent="0.2">
      <c r="A333" s="209" t="s">
        <v>866</v>
      </c>
      <c r="B333" s="210"/>
      <c r="C333" s="209">
        <v>1</v>
      </c>
      <c r="D333" s="209" t="s">
        <v>883</v>
      </c>
      <c r="E333" s="211" t="s">
        <v>337</v>
      </c>
      <c r="F333" s="212"/>
      <c r="G333" s="209">
        <v>171</v>
      </c>
      <c r="H333" s="209">
        <v>57</v>
      </c>
      <c r="I333" s="213">
        <v>19.49317738791423</v>
      </c>
      <c r="J333" s="214">
        <v>100</v>
      </c>
      <c r="K333" s="214" t="s">
        <v>329</v>
      </c>
      <c r="L333" s="209">
        <v>3803</v>
      </c>
      <c r="M333" s="214">
        <v>100</v>
      </c>
      <c r="N333" s="214" t="s">
        <v>332</v>
      </c>
      <c r="O333" s="215"/>
      <c r="P333" s="214"/>
      <c r="Q333" s="214"/>
      <c r="R333" s="209">
        <v>15.1</v>
      </c>
      <c r="S333" s="214">
        <v>76</v>
      </c>
      <c r="T333" s="214" t="s">
        <v>331</v>
      </c>
      <c r="U333" s="216">
        <v>150</v>
      </c>
      <c r="V333" s="214">
        <v>60</v>
      </c>
      <c r="W333" s="214" t="s">
        <v>331</v>
      </c>
      <c r="X333" s="209">
        <v>25</v>
      </c>
      <c r="Y333" s="209">
        <v>62</v>
      </c>
      <c r="Z333" s="214" t="s">
        <v>331</v>
      </c>
      <c r="AA333" s="209"/>
      <c r="AB333" s="217"/>
      <c r="AC333" s="218"/>
      <c r="AD333" s="219">
        <v>49.8</v>
      </c>
      <c r="AE333" s="218">
        <v>0</v>
      </c>
      <c r="AF333" s="218"/>
      <c r="AG333" s="219">
        <v>49.8</v>
      </c>
      <c r="AH333" s="218" t="s">
        <v>342</v>
      </c>
    </row>
    <row r="334" spans="1:34" s="39" customFormat="1" x14ac:dyDescent="0.15">
      <c r="A334" s="70" t="s">
        <v>866</v>
      </c>
      <c r="B334" s="71"/>
      <c r="C334" s="70">
        <v>1</v>
      </c>
      <c r="D334" s="70" t="s">
        <v>884</v>
      </c>
      <c r="E334" s="91" t="s">
        <v>337</v>
      </c>
      <c r="F334" s="80"/>
      <c r="G334" s="70">
        <v>164</v>
      </c>
      <c r="H334" s="70">
        <v>71</v>
      </c>
      <c r="I334" s="132">
        <v>26.397977394408091</v>
      </c>
      <c r="J334" s="87">
        <v>60</v>
      </c>
      <c r="K334" s="87" t="s">
        <v>364</v>
      </c>
      <c r="L334" s="70">
        <v>4229</v>
      </c>
      <c r="M334" s="87">
        <v>100</v>
      </c>
      <c r="N334" s="87" t="s">
        <v>332</v>
      </c>
      <c r="O334" s="77">
        <v>9.6</v>
      </c>
      <c r="P334" s="87">
        <v>70</v>
      </c>
      <c r="Q334" s="87" t="s">
        <v>331</v>
      </c>
      <c r="R334" s="70">
        <v>5.6</v>
      </c>
      <c r="S334" s="87">
        <v>60</v>
      </c>
      <c r="T334" s="87" t="s">
        <v>331</v>
      </c>
      <c r="U334" s="78">
        <v>155</v>
      </c>
      <c r="V334" s="87">
        <v>64</v>
      </c>
      <c r="W334" s="87" t="s">
        <v>331</v>
      </c>
      <c r="X334" s="70">
        <v>26</v>
      </c>
      <c r="Y334" s="87">
        <v>62</v>
      </c>
      <c r="Z334" s="87" t="s">
        <v>331</v>
      </c>
      <c r="AA334" s="70" t="s">
        <v>435</v>
      </c>
      <c r="AB334" s="100">
        <v>30</v>
      </c>
      <c r="AC334" s="94" t="s">
        <v>342</v>
      </c>
      <c r="AD334" s="95">
        <v>62.6</v>
      </c>
      <c r="AE334" s="94">
        <v>0</v>
      </c>
      <c r="AF334" s="94"/>
      <c r="AG334" s="95">
        <v>62.6</v>
      </c>
      <c r="AH334" s="94" t="s">
        <v>331</v>
      </c>
    </row>
    <row r="335" spans="1:34" s="39" customFormat="1" x14ac:dyDescent="0.15">
      <c r="A335" s="70" t="s">
        <v>866</v>
      </c>
      <c r="B335" s="72"/>
      <c r="C335" s="70">
        <v>1</v>
      </c>
      <c r="D335" s="70" t="s">
        <v>885</v>
      </c>
      <c r="E335" s="91" t="s">
        <v>337</v>
      </c>
      <c r="F335" s="80"/>
      <c r="G335" s="70">
        <v>164</v>
      </c>
      <c r="H335" s="70">
        <v>50</v>
      </c>
      <c r="I335" s="132">
        <v>18.5901249256395</v>
      </c>
      <c r="J335" s="87">
        <v>100</v>
      </c>
      <c r="K335" s="87" t="s">
        <v>329</v>
      </c>
      <c r="L335" s="70">
        <v>2959</v>
      </c>
      <c r="M335" s="87">
        <v>85</v>
      </c>
      <c r="N335" s="87" t="s">
        <v>330</v>
      </c>
      <c r="O335" s="77">
        <v>10.199999999999999</v>
      </c>
      <c r="P335" s="87">
        <v>64</v>
      </c>
      <c r="Q335" s="87" t="s">
        <v>331</v>
      </c>
      <c r="R335" s="70">
        <v>11.3</v>
      </c>
      <c r="S335" s="87">
        <v>70</v>
      </c>
      <c r="T335" s="87" t="s">
        <v>331</v>
      </c>
      <c r="U335" s="78">
        <v>145</v>
      </c>
      <c r="V335" s="87">
        <v>50</v>
      </c>
      <c r="W335" s="87" t="s">
        <v>342</v>
      </c>
      <c r="X335" s="70">
        <v>25</v>
      </c>
      <c r="Y335" s="87">
        <v>62</v>
      </c>
      <c r="Z335" s="87" t="s">
        <v>331</v>
      </c>
      <c r="AA335" s="70" t="s">
        <v>568</v>
      </c>
      <c r="AB335" s="100">
        <v>20</v>
      </c>
      <c r="AC335" s="94" t="s">
        <v>342</v>
      </c>
      <c r="AD335" s="95">
        <v>62.75</v>
      </c>
      <c r="AE335" s="94">
        <v>0</v>
      </c>
      <c r="AF335" s="94"/>
      <c r="AG335" s="95">
        <v>62.75</v>
      </c>
      <c r="AH335" s="94" t="s">
        <v>331</v>
      </c>
    </row>
    <row r="336" spans="1:34" s="39" customFormat="1" x14ac:dyDescent="0.15">
      <c r="A336" s="70" t="s">
        <v>866</v>
      </c>
      <c r="B336" s="71"/>
      <c r="C336" s="70">
        <v>1</v>
      </c>
      <c r="D336" s="70" t="s">
        <v>886</v>
      </c>
      <c r="E336" s="91" t="s">
        <v>337</v>
      </c>
      <c r="F336" s="80"/>
      <c r="G336" s="70">
        <v>161</v>
      </c>
      <c r="H336" s="70">
        <v>54</v>
      </c>
      <c r="I336" s="132">
        <v>20.832529609197177</v>
      </c>
      <c r="J336" s="87">
        <v>100</v>
      </c>
      <c r="K336" s="87" t="s">
        <v>329</v>
      </c>
      <c r="L336" s="70">
        <v>2701</v>
      </c>
      <c r="M336" s="87">
        <v>78</v>
      </c>
      <c r="N336" s="87" t="s">
        <v>331</v>
      </c>
      <c r="O336" s="77">
        <v>10.4</v>
      </c>
      <c r="P336" s="87">
        <v>62</v>
      </c>
      <c r="Q336" s="87" t="s">
        <v>331</v>
      </c>
      <c r="R336" s="70">
        <v>9.6999999999999993</v>
      </c>
      <c r="S336" s="87">
        <v>68</v>
      </c>
      <c r="T336" s="87" t="s">
        <v>331</v>
      </c>
      <c r="U336" s="78">
        <v>150</v>
      </c>
      <c r="V336" s="87">
        <v>60</v>
      </c>
      <c r="W336" s="87" t="s">
        <v>331</v>
      </c>
      <c r="X336" s="70">
        <v>35</v>
      </c>
      <c r="Y336" s="87">
        <v>72</v>
      </c>
      <c r="Z336" s="87" t="s">
        <v>331</v>
      </c>
      <c r="AA336" s="70" t="s">
        <v>456</v>
      </c>
      <c r="AB336" s="100">
        <v>10</v>
      </c>
      <c r="AC336" s="94" t="s">
        <v>342</v>
      </c>
      <c r="AD336" s="95">
        <v>61.1</v>
      </c>
      <c r="AE336" s="94">
        <v>0</v>
      </c>
      <c r="AF336" s="94"/>
      <c r="AG336" s="95">
        <v>61.1</v>
      </c>
      <c r="AH336" s="94" t="s">
        <v>331</v>
      </c>
    </row>
    <row r="337" spans="1:34" s="39" customFormat="1" x14ac:dyDescent="0.15">
      <c r="A337" s="70" t="s">
        <v>866</v>
      </c>
      <c r="B337" s="71"/>
      <c r="C337" s="70">
        <v>1</v>
      </c>
      <c r="D337" s="70" t="s">
        <v>887</v>
      </c>
      <c r="E337" s="91" t="s">
        <v>337</v>
      </c>
      <c r="F337" s="80"/>
      <c r="G337" s="70">
        <v>164</v>
      </c>
      <c r="H337" s="70">
        <v>81</v>
      </c>
      <c r="I337" s="132">
        <v>30.116002379535992</v>
      </c>
      <c r="J337" s="87">
        <v>60</v>
      </c>
      <c r="K337" s="87" t="s">
        <v>364</v>
      </c>
      <c r="L337" s="70">
        <v>3654</v>
      </c>
      <c r="M337" s="87">
        <v>100</v>
      </c>
      <c r="N337" s="87" t="s">
        <v>332</v>
      </c>
      <c r="O337" s="77">
        <v>9</v>
      </c>
      <c r="P337" s="87">
        <v>76</v>
      </c>
      <c r="Q337" s="87" t="s">
        <v>331</v>
      </c>
      <c r="R337" s="70">
        <v>12.9</v>
      </c>
      <c r="S337" s="87">
        <v>72</v>
      </c>
      <c r="T337" s="87" t="s">
        <v>331</v>
      </c>
      <c r="U337" s="78">
        <v>160</v>
      </c>
      <c r="V337" s="87">
        <v>68</v>
      </c>
      <c r="W337" s="87" t="s">
        <v>331</v>
      </c>
      <c r="X337" s="70">
        <v>27</v>
      </c>
      <c r="Y337" s="87">
        <v>64</v>
      </c>
      <c r="Z337" s="87" t="s">
        <v>331</v>
      </c>
      <c r="AA337" s="70" t="s">
        <v>359</v>
      </c>
      <c r="AB337" s="100">
        <v>20</v>
      </c>
      <c r="AC337" s="94" t="s">
        <v>342</v>
      </c>
      <c r="AD337" s="95">
        <v>63.6</v>
      </c>
      <c r="AE337" s="94">
        <v>0</v>
      </c>
      <c r="AF337" s="94"/>
      <c r="AG337" s="95">
        <v>63.6</v>
      </c>
      <c r="AH337" s="94" t="s">
        <v>331</v>
      </c>
    </row>
    <row r="338" spans="1:34" s="39" customFormat="1" x14ac:dyDescent="0.15">
      <c r="A338" s="70" t="s">
        <v>866</v>
      </c>
      <c r="B338" s="71"/>
      <c r="C338" s="70">
        <v>1</v>
      </c>
      <c r="D338" s="70" t="s">
        <v>888</v>
      </c>
      <c r="E338" s="91" t="s">
        <v>337</v>
      </c>
      <c r="F338" s="80"/>
      <c r="G338" s="70">
        <v>166</v>
      </c>
      <c r="H338" s="70">
        <v>61</v>
      </c>
      <c r="I338" s="132">
        <v>22.136739730004358</v>
      </c>
      <c r="J338" s="87">
        <v>100</v>
      </c>
      <c r="K338" s="87" t="s">
        <v>329</v>
      </c>
      <c r="L338" s="70">
        <v>3540</v>
      </c>
      <c r="M338" s="87">
        <v>100</v>
      </c>
      <c r="N338" s="87" t="s">
        <v>332</v>
      </c>
      <c r="O338" s="77">
        <v>8.1</v>
      </c>
      <c r="P338" s="87">
        <v>85</v>
      </c>
      <c r="Q338" s="87" t="s">
        <v>330</v>
      </c>
      <c r="R338" s="70">
        <v>22.5</v>
      </c>
      <c r="S338" s="87">
        <v>95</v>
      </c>
      <c r="T338" s="87" t="s">
        <v>332</v>
      </c>
      <c r="U338" s="78">
        <v>175</v>
      </c>
      <c r="V338" s="87">
        <v>78</v>
      </c>
      <c r="W338" s="87" t="s">
        <v>331</v>
      </c>
      <c r="X338" s="70">
        <v>30</v>
      </c>
      <c r="Y338" s="87">
        <v>66</v>
      </c>
      <c r="Z338" s="87" t="s">
        <v>331</v>
      </c>
      <c r="AA338" s="70" t="s">
        <v>362</v>
      </c>
      <c r="AB338" s="100">
        <v>68</v>
      </c>
      <c r="AC338" s="94" t="s">
        <v>331</v>
      </c>
      <c r="AD338" s="95">
        <v>84.5</v>
      </c>
      <c r="AE338" s="94">
        <v>0</v>
      </c>
      <c r="AF338" s="94"/>
      <c r="AG338" s="95">
        <v>84.5</v>
      </c>
      <c r="AH338" s="94" t="s">
        <v>330</v>
      </c>
    </row>
    <row r="339" spans="1:34" s="39" customFormat="1" x14ac:dyDescent="0.2">
      <c r="A339" s="70" t="s">
        <v>866</v>
      </c>
      <c r="B339" s="71"/>
      <c r="C339" s="70">
        <v>1</v>
      </c>
      <c r="D339" s="70" t="s">
        <v>889</v>
      </c>
      <c r="E339" s="91" t="s">
        <v>337</v>
      </c>
      <c r="F339" s="80"/>
      <c r="G339" s="70">
        <v>165</v>
      </c>
      <c r="H339" s="70">
        <v>71</v>
      </c>
      <c r="I339" s="132">
        <v>26.078971533516988</v>
      </c>
      <c r="J339" s="87">
        <v>60</v>
      </c>
      <c r="K339" s="87" t="s">
        <v>364</v>
      </c>
      <c r="L339" s="70">
        <v>3524</v>
      </c>
      <c r="M339" s="87">
        <v>100</v>
      </c>
      <c r="N339" s="87" t="s">
        <v>332</v>
      </c>
      <c r="O339" s="77">
        <v>9.1</v>
      </c>
      <c r="P339" s="87">
        <v>74</v>
      </c>
      <c r="Q339" s="87" t="s">
        <v>331</v>
      </c>
      <c r="R339" s="70">
        <v>7</v>
      </c>
      <c r="S339" s="87">
        <v>64</v>
      </c>
      <c r="T339" s="87" t="s">
        <v>331</v>
      </c>
      <c r="U339" s="78">
        <v>170</v>
      </c>
      <c r="V339" s="87">
        <v>74</v>
      </c>
      <c r="W339" s="87" t="s">
        <v>331</v>
      </c>
      <c r="X339" s="70">
        <v>26</v>
      </c>
      <c r="Y339" s="69">
        <v>62</v>
      </c>
      <c r="Z339" s="87" t="s">
        <v>331</v>
      </c>
      <c r="AA339" s="70" t="s">
        <v>890</v>
      </c>
      <c r="AB339" s="67">
        <v>10</v>
      </c>
      <c r="AC339" s="94" t="s">
        <v>342</v>
      </c>
      <c r="AD339" s="95">
        <v>60.800000000000004</v>
      </c>
      <c r="AE339" s="94">
        <v>0</v>
      </c>
      <c r="AF339" s="94"/>
      <c r="AG339" s="95">
        <v>60.8</v>
      </c>
      <c r="AH339" s="94" t="s">
        <v>331</v>
      </c>
    </row>
    <row r="340" spans="1:34" s="220" customFormat="1" x14ac:dyDescent="0.15">
      <c r="A340" s="209" t="s">
        <v>866</v>
      </c>
      <c r="B340" s="210"/>
      <c r="C340" s="209">
        <v>1</v>
      </c>
      <c r="D340" s="209" t="s">
        <v>891</v>
      </c>
      <c r="E340" s="211" t="s">
        <v>337</v>
      </c>
      <c r="F340" s="212"/>
      <c r="G340" s="209">
        <v>177</v>
      </c>
      <c r="H340" s="209">
        <v>97</v>
      </c>
      <c r="I340" s="213">
        <v>30.961728749720709</v>
      </c>
      <c r="J340" s="214">
        <v>60</v>
      </c>
      <c r="K340" s="214" t="s">
        <v>364</v>
      </c>
      <c r="L340" s="209">
        <v>4026</v>
      </c>
      <c r="M340" s="214">
        <v>100</v>
      </c>
      <c r="N340" s="214" t="s">
        <v>332</v>
      </c>
      <c r="O340" s="215"/>
      <c r="P340" s="214"/>
      <c r="Q340" s="214"/>
      <c r="R340" s="209"/>
      <c r="S340" s="214"/>
      <c r="T340" s="214"/>
      <c r="U340" s="216"/>
      <c r="V340" s="214"/>
      <c r="W340" s="214"/>
      <c r="X340" s="209"/>
      <c r="Y340" s="214"/>
      <c r="Z340" s="214"/>
      <c r="AA340" s="209"/>
      <c r="AB340" s="223"/>
      <c r="AC340" s="218"/>
      <c r="AD340" s="219">
        <v>24</v>
      </c>
      <c r="AE340" s="218"/>
      <c r="AF340" s="218"/>
      <c r="AG340" s="219">
        <v>24</v>
      </c>
      <c r="AH340" s="218" t="s">
        <v>342</v>
      </c>
    </row>
    <row r="341" spans="1:34" s="39" customFormat="1" x14ac:dyDescent="0.2">
      <c r="A341" s="70" t="s">
        <v>866</v>
      </c>
      <c r="B341" s="71"/>
      <c r="C341" s="70">
        <v>1</v>
      </c>
      <c r="D341" s="70" t="s">
        <v>892</v>
      </c>
      <c r="E341" s="91" t="s">
        <v>337</v>
      </c>
      <c r="F341" s="80"/>
      <c r="G341" s="70">
        <v>166</v>
      </c>
      <c r="H341" s="70">
        <v>57</v>
      </c>
      <c r="I341" s="132">
        <v>20.685150239512268</v>
      </c>
      <c r="J341" s="87">
        <v>100</v>
      </c>
      <c r="K341" s="87" t="s">
        <v>329</v>
      </c>
      <c r="L341" s="70">
        <v>2909</v>
      </c>
      <c r="M341" s="87">
        <v>85</v>
      </c>
      <c r="N341" s="87" t="s">
        <v>330</v>
      </c>
      <c r="O341" s="77">
        <v>10</v>
      </c>
      <c r="P341" s="87">
        <v>66</v>
      </c>
      <c r="Q341" s="87" t="s">
        <v>331</v>
      </c>
      <c r="R341" s="70">
        <v>6.1</v>
      </c>
      <c r="S341" s="87">
        <v>62</v>
      </c>
      <c r="T341" s="87" t="s">
        <v>331</v>
      </c>
      <c r="U341" s="78">
        <v>170</v>
      </c>
      <c r="V341" s="87">
        <v>74</v>
      </c>
      <c r="W341" s="87" t="s">
        <v>331</v>
      </c>
      <c r="X341" s="70">
        <v>25</v>
      </c>
      <c r="Y341" s="69">
        <v>62</v>
      </c>
      <c r="Z341" s="87" t="s">
        <v>331</v>
      </c>
      <c r="AA341" s="70" t="s">
        <v>653</v>
      </c>
      <c r="AB341" s="67">
        <v>20</v>
      </c>
      <c r="AC341" s="94" t="s">
        <v>342</v>
      </c>
      <c r="AD341" s="95">
        <v>64.75</v>
      </c>
      <c r="AE341" s="94">
        <v>0</v>
      </c>
      <c r="AF341" s="94"/>
      <c r="AG341" s="95">
        <v>64.75</v>
      </c>
      <c r="AH341" s="94" t="s">
        <v>331</v>
      </c>
    </row>
    <row r="342" spans="1:34" s="39" customFormat="1" x14ac:dyDescent="0.15">
      <c r="A342" s="70" t="s">
        <v>866</v>
      </c>
      <c r="B342" s="71"/>
      <c r="C342" s="70">
        <v>1</v>
      </c>
      <c r="D342" s="70" t="s">
        <v>893</v>
      </c>
      <c r="E342" s="91" t="s">
        <v>337</v>
      </c>
      <c r="F342" s="80"/>
      <c r="G342" s="70">
        <v>157</v>
      </c>
      <c r="H342" s="70">
        <v>54</v>
      </c>
      <c r="I342" s="132">
        <v>21.907582457706194</v>
      </c>
      <c r="J342" s="87">
        <v>100</v>
      </c>
      <c r="K342" s="87" t="s">
        <v>329</v>
      </c>
      <c r="L342" s="70">
        <v>2861</v>
      </c>
      <c r="M342" s="87">
        <v>80</v>
      </c>
      <c r="N342" s="87" t="s">
        <v>330</v>
      </c>
      <c r="O342" s="77">
        <v>9.8000000000000007</v>
      </c>
      <c r="P342" s="87">
        <v>68</v>
      </c>
      <c r="Q342" s="87" t="s">
        <v>331</v>
      </c>
      <c r="R342" s="70">
        <v>16.8</v>
      </c>
      <c r="S342" s="87">
        <v>78</v>
      </c>
      <c r="T342" s="87" t="s">
        <v>331</v>
      </c>
      <c r="U342" s="78">
        <v>160</v>
      </c>
      <c r="V342" s="87">
        <v>68</v>
      </c>
      <c r="W342" s="87" t="s">
        <v>331</v>
      </c>
      <c r="X342" s="70">
        <v>32</v>
      </c>
      <c r="Y342" s="87">
        <v>68</v>
      </c>
      <c r="Z342" s="87" t="s">
        <v>331</v>
      </c>
      <c r="AA342" s="70" t="s">
        <v>405</v>
      </c>
      <c r="AB342" s="100">
        <v>20</v>
      </c>
      <c r="AC342" s="94" t="s">
        <v>342</v>
      </c>
      <c r="AD342" s="95">
        <v>66</v>
      </c>
      <c r="AE342" s="94">
        <v>0</v>
      </c>
      <c r="AF342" s="94"/>
      <c r="AG342" s="95">
        <v>66</v>
      </c>
      <c r="AH342" s="94" t="s">
        <v>331</v>
      </c>
    </row>
    <row r="343" spans="1:34" s="39" customFormat="1" x14ac:dyDescent="0.15">
      <c r="A343" s="70" t="s">
        <v>866</v>
      </c>
      <c r="B343" s="71"/>
      <c r="C343" s="70">
        <v>1</v>
      </c>
      <c r="D343" s="70" t="s">
        <v>894</v>
      </c>
      <c r="E343" s="91" t="s">
        <v>337</v>
      </c>
      <c r="F343" s="80"/>
      <c r="G343" s="70">
        <v>163</v>
      </c>
      <c r="H343" s="70">
        <v>52</v>
      </c>
      <c r="I343" s="132">
        <v>19.571681282697881</v>
      </c>
      <c r="J343" s="87">
        <v>100</v>
      </c>
      <c r="K343" s="87" t="s">
        <v>329</v>
      </c>
      <c r="L343" s="70">
        <v>2767</v>
      </c>
      <c r="M343" s="87">
        <v>80</v>
      </c>
      <c r="N343" s="87" t="s">
        <v>330</v>
      </c>
      <c r="O343" s="77">
        <v>9.1</v>
      </c>
      <c r="P343" s="87">
        <v>74</v>
      </c>
      <c r="Q343" s="87" t="s">
        <v>331</v>
      </c>
      <c r="R343" s="70">
        <v>12.3</v>
      </c>
      <c r="S343" s="87">
        <v>72</v>
      </c>
      <c r="T343" s="87" t="s">
        <v>331</v>
      </c>
      <c r="U343" s="78">
        <v>136</v>
      </c>
      <c r="V343" s="87">
        <v>30</v>
      </c>
      <c r="W343" s="87" t="s">
        <v>342</v>
      </c>
      <c r="X343" s="70">
        <v>28</v>
      </c>
      <c r="Y343" s="87">
        <v>64</v>
      </c>
      <c r="Z343" s="87" t="s">
        <v>331</v>
      </c>
      <c r="AA343" s="70" t="s">
        <v>380</v>
      </c>
      <c r="AB343" s="100">
        <v>30</v>
      </c>
      <c r="AC343" s="94" t="s">
        <v>342</v>
      </c>
      <c r="AD343" s="95">
        <v>64.400000000000006</v>
      </c>
      <c r="AE343" s="94">
        <v>0</v>
      </c>
      <c r="AF343" s="94"/>
      <c r="AG343" s="95">
        <v>64.400000000000006</v>
      </c>
      <c r="AH343" s="94" t="s">
        <v>331</v>
      </c>
    </row>
    <row r="344" spans="1:34" s="39" customFormat="1" x14ac:dyDescent="0.15">
      <c r="A344" s="70" t="s">
        <v>866</v>
      </c>
      <c r="B344" s="71"/>
      <c r="C344" s="70">
        <v>1</v>
      </c>
      <c r="D344" s="70" t="s">
        <v>895</v>
      </c>
      <c r="E344" s="91" t="s">
        <v>425</v>
      </c>
      <c r="F344" s="80"/>
      <c r="G344" s="70">
        <v>175</v>
      </c>
      <c r="H344" s="70">
        <v>61</v>
      </c>
      <c r="I344" s="132">
        <v>19.918367346938776</v>
      </c>
      <c r="J344" s="87">
        <v>100</v>
      </c>
      <c r="K344" s="87" t="s">
        <v>329</v>
      </c>
      <c r="L344" s="70">
        <v>4109</v>
      </c>
      <c r="M344" s="87">
        <v>85</v>
      </c>
      <c r="N344" s="87" t="s">
        <v>330</v>
      </c>
      <c r="O344" s="77">
        <v>8.1999999999999993</v>
      </c>
      <c r="P344" s="87">
        <v>72</v>
      </c>
      <c r="Q344" s="87" t="s">
        <v>331</v>
      </c>
      <c r="R344" s="70">
        <v>2</v>
      </c>
      <c r="S344" s="87">
        <v>60</v>
      </c>
      <c r="T344" s="87" t="s">
        <v>331</v>
      </c>
      <c r="U344" s="78">
        <v>190</v>
      </c>
      <c r="V344" s="87">
        <v>50</v>
      </c>
      <c r="W344" s="87" t="s">
        <v>342</v>
      </c>
      <c r="X344" s="70">
        <v>14</v>
      </c>
      <c r="Y344" s="87">
        <v>90</v>
      </c>
      <c r="Z344" s="87" t="s">
        <v>332</v>
      </c>
      <c r="AA344" s="70" t="s">
        <v>403</v>
      </c>
      <c r="AB344" s="100">
        <v>40</v>
      </c>
      <c r="AC344" s="94" t="s">
        <v>342</v>
      </c>
      <c r="AD344" s="95">
        <v>70.150000000000006</v>
      </c>
      <c r="AE344" s="94">
        <v>0</v>
      </c>
      <c r="AF344" s="94"/>
      <c r="AG344" s="95">
        <v>70.150000000000006</v>
      </c>
      <c r="AH344" s="94" t="s">
        <v>331</v>
      </c>
    </row>
    <row r="345" spans="1:34" s="39" customFormat="1" x14ac:dyDescent="0.2">
      <c r="A345" s="70" t="s">
        <v>866</v>
      </c>
      <c r="B345" s="71"/>
      <c r="C345" s="70">
        <v>1</v>
      </c>
      <c r="D345" s="70" t="s">
        <v>896</v>
      </c>
      <c r="E345" s="91" t="s">
        <v>425</v>
      </c>
      <c r="F345" s="80"/>
      <c r="G345" s="70">
        <v>173</v>
      </c>
      <c r="H345" s="70">
        <v>50</v>
      </c>
      <c r="I345" s="132">
        <v>16.706204684419792</v>
      </c>
      <c r="J345" s="87">
        <v>100</v>
      </c>
      <c r="K345" s="87" t="s">
        <v>329</v>
      </c>
      <c r="L345" s="70">
        <v>3673</v>
      </c>
      <c r="M345" s="87">
        <v>76</v>
      </c>
      <c r="N345" s="87" t="s">
        <v>331</v>
      </c>
      <c r="O345" s="77">
        <v>7.4</v>
      </c>
      <c r="P345" s="87">
        <v>85</v>
      </c>
      <c r="Q345" s="87" t="s">
        <v>330</v>
      </c>
      <c r="R345" s="70">
        <v>4.5</v>
      </c>
      <c r="S345" s="87">
        <v>64</v>
      </c>
      <c r="T345" s="87" t="s">
        <v>331</v>
      </c>
      <c r="U345" s="78">
        <v>200</v>
      </c>
      <c r="V345" s="87">
        <v>62</v>
      </c>
      <c r="W345" s="87" t="s">
        <v>331</v>
      </c>
      <c r="X345" s="70">
        <v>8</v>
      </c>
      <c r="Y345" s="69">
        <v>64</v>
      </c>
      <c r="Z345" s="87" t="s">
        <v>331</v>
      </c>
      <c r="AA345" s="70" t="s">
        <v>610</v>
      </c>
      <c r="AB345" s="67">
        <v>40</v>
      </c>
      <c r="AC345" s="94" t="s">
        <v>342</v>
      </c>
      <c r="AD345" s="95">
        <v>70.400000000000006</v>
      </c>
      <c r="AE345" s="94">
        <v>0</v>
      </c>
      <c r="AF345" s="94"/>
      <c r="AG345" s="95">
        <v>70.400000000000006</v>
      </c>
      <c r="AH345" s="94" t="s">
        <v>331</v>
      </c>
    </row>
    <row r="346" spans="1:34" s="39" customFormat="1" x14ac:dyDescent="0.15">
      <c r="A346" s="70" t="s">
        <v>866</v>
      </c>
      <c r="B346" s="71"/>
      <c r="C346" s="70">
        <v>1</v>
      </c>
      <c r="D346" s="70" t="s">
        <v>897</v>
      </c>
      <c r="E346" s="91" t="s">
        <v>425</v>
      </c>
      <c r="F346" s="80"/>
      <c r="G346" s="70">
        <v>175</v>
      </c>
      <c r="H346" s="70">
        <v>42</v>
      </c>
      <c r="I346" s="132">
        <v>13.714285714285714</v>
      </c>
      <c r="J346" s="87">
        <v>80</v>
      </c>
      <c r="K346" s="87" t="s">
        <v>394</v>
      </c>
      <c r="L346" s="70">
        <v>3915</v>
      </c>
      <c r="M346" s="87">
        <v>80</v>
      </c>
      <c r="N346" s="87" t="s">
        <v>330</v>
      </c>
      <c r="O346" s="77">
        <v>9</v>
      </c>
      <c r="P346" s="87">
        <v>64</v>
      </c>
      <c r="Q346" s="87" t="s">
        <v>331</v>
      </c>
      <c r="R346" s="70">
        <v>20.3</v>
      </c>
      <c r="S346" s="87">
        <v>90</v>
      </c>
      <c r="T346" s="87" t="s">
        <v>332</v>
      </c>
      <c r="U346" s="78">
        <v>210</v>
      </c>
      <c r="V346" s="87">
        <v>66</v>
      </c>
      <c r="W346" s="87" t="s">
        <v>331</v>
      </c>
      <c r="X346" s="70">
        <v>0</v>
      </c>
      <c r="Y346" s="87">
        <v>0</v>
      </c>
      <c r="Z346" s="87" t="s">
        <v>342</v>
      </c>
      <c r="AA346" s="70" t="s">
        <v>396</v>
      </c>
      <c r="AB346" s="100">
        <v>40</v>
      </c>
      <c r="AC346" s="94" t="s">
        <v>342</v>
      </c>
      <c r="AD346" s="95">
        <v>60.4</v>
      </c>
      <c r="AE346" s="94">
        <v>0</v>
      </c>
      <c r="AF346" s="94"/>
      <c r="AG346" s="95">
        <v>60.4</v>
      </c>
      <c r="AH346" s="94" t="s">
        <v>331</v>
      </c>
    </row>
    <row r="347" spans="1:34" s="39" customFormat="1" x14ac:dyDescent="0.15">
      <c r="A347" s="70" t="s">
        <v>866</v>
      </c>
      <c r="B347" s="71"/>
      <c r="C347" s="70">
        <v>1</v>
      </c>
      <c r="D347" s="70" t="s">
        <v>898</v>
      </c>
      <c r="E347" s="91" t="s">
        <v>425</v>
      </c>
      <c r="F347" s="80"/>
      <c r="G347" s="70">
        <v>177</v>
      </c>
      <c r="H347" s="70">
        <v>57</v>
      </c>
      <c r="I347" s="132">
        <v>18.194005553959592</v>
      </c>
      <c r="J347" s="87">
        <v>100</v>
      </c>
      <c r="K347" s="87" t="s">
        <v>329</v>
      </c>
      <c r="L347" s="70">
        <v>4394</v>
      </c>
      <c r="M347" s="87">
        <v>90</v>
      </c>
      <c r="N347" s="87" t="s">
        <v>332</v>
      </c>
      <c r="O347" s="77">
        <v>8.5</v>
      </c>
      <c r="P347" s="87">
        <v>70</v>
      </c>
      <c r="Q347" s="87" t="s">
        <v>331</v>
      </c>
      <c r="R347" s="70">
        <v>2.9</v>
      </c>
      <c r="S347" s="87">
        <v>62</v>
      </c>
      <c r="T347" s="87" t="s">
        <v>331</v>
      </c>
      <c r="U347" s="78">
        <v>190</v>
      </c>
      <c r="V347" s="87">
        <v>50</v>
      </c>
      <c r="W347" s="87" t="s">
        <v>342</v>
      </c>
      <c r="X347" s="70">
        <v>3</v>
      </c>
      <c r="Y347" s="87">
        <v>20</v>
      </c>
      <c r="Z347" s="87" t="s">
        <v>342</v>
      </c>
      <c r="AA347" s="70" t="s">
        <v>568</v>
      </c>
      <c r="AB347" s="100">
        <v>40</v>
      </c>
      <c r="AC347" s="94" t="s">
        <v>342</v>
      </c>
      <c r="AD347" s="95">
        <v>63.7</v>
      </c>
      <c r="AE347" s="94">
        <v>0</v>
      </c>
      <c r="AF347" s="94"/>
      <c r="AG347" s="95">
        <v>63.7</v>
      </c>
      <c r="AH347" s="94" t="s">
        <v>331</v>
      </c>
    </row>
    <row r="348" spans="1:34" s="39" customFormat="1" x14ac:dyDescent="0.2">
      <c r="A348" s="70" t="s">
        <v>866</v>
      </c>
      <c r="B348" s="71"/>
      <c r="C348" s="70">
        <v>1</v>
      </c>
      <c r="D348" s="70" t="s">
        <v>899</v>
      </c>
      <c r="E348" s="91" t="s">
        <v>425</v>
      </c>
      <c r="F348" s="80"/>
      <c r="G348" s="70">
        <v>175</v>
      </c>
      <c r="H348" s="70">
        <v>67</v>
      </c>
      <c r="I348" s="132">
        <v>21.877551020408163</v>
      </c>
      <c r="J348" s="87">
        <v>100</v>
      </c>
      <c r="K348" s="87" t="s">
        <v>329</v>
      </c>
      <c r="L348" s="70">
        <v>3807</v>
      </c>
      <c r="M348" s="87">
        <v>80</v>
      </c>
      <c r="N348" s="87" t="s">
        <v>330</v>
      </c>
      <c r="O348" s="77">
        <v>7.3</v>
      </c>
      <c r="P348" s="87">
        <v>90</v>
      </c>
      <c r="Q348" s="87" t="s">
        <v>332</v>
      </c>
      <c r="R348" s="70">
        <v>12.7</v>
      </c>
      <c r="S348" s="87">
        <v>76</v>
      </c>
      <c r="T348" s="87" t="s">
        <v>331</v>
      </c>
      <c r="U348" s="78">
        <v>210</v>
      </c>
      <c r="V348" s="87">
        <v>66</v>
      </c>
      <c r="W348" s="87" t="s">
        <v>331</v>
      </c>
      <c r="X348" s="70">
        <v>1</v>
      </c>
      <c r="Y348" s="69">
        <v>0</v>
      </c>
      <c r="Z348" s="87" t="s">
        <v>342</v>
      </c>
      <c r="AA348" s="70" t="s">
        <v>900</v>
      </c>
      <c r="AB348" s="67">
        <v>20</v>
      </c>
      <c r="AC348" s="94" t="s">
        <v>342</v>
      </c>
      <c r="AD348" s="95">
        <v>63.2</v>
      </c>
      <c r="AE348" s="94">
        <v>0</v>
      </c>
      <c r="AF348" s="94"/>
      <c r="AG348" s="95">
        <v>63.2</v>
      </c>
      <c r="AH348" s="94" t="s">
        <v>331</v>
      </c>
    </row>
    <row r="349" spans="1:34" s="39" customFormat="1" x14ac:dyDescent="0.15">
      <c r="A349" s="70" t="s">
        <v>866</v>
      </c>
      <c r="B349" s="71"/>
      <c r="C349" s="70">
        <v>8</v>
      </c>
      <c r="D349" s="70" t="s">
        <v>901</v>
      </c>
      <c r="E349" s="91" t="s">
        <v>425</v>
      </c>
      <c r="F349" s="80"/>
      <c r="G349" s="70">
        <v>159</v>
      </c>
      <c r="H349" s="70">
        <v>53</v>
      </c>
      <c r="I349" s="132">
        <v>20.964360587002098</v>
      </c>
      <c r="J349" s="87">
        <v>100</v>
      </c>
      <c r="K349" s="87" t="s">
        <v>329</v>
      </c>
      <c r="L349" s="70">
        <v>3616</v>
      </c>
      <c r="M349" s="87">
        <v>76</v>
      </c>
      <c r="N349" s="87" t="s">
        <v>331</v>
      </c>
      <c r="O349" s="77">
        <v>8.6999999999999993</v>
      </c>
      <c r="P349" s="87">
        <v>68</v>
      </c>
      <c r="Q349" s="87" t="s">
        <v>331</v>
      </c>
      <c r="R349" s="70">
        <v>14.5</v>
      </c>
      <c r="S349" s="87">
        <v>78</v>
      </c>
      <c r="T349" s="87" t="s">
        <v>331</v>
      </c>
      <c r="U349" s="78">
        <v>205</v>
      </c>
      <c r="V349" s="87">
        <v>64</v>
      </c>
      <c r="W349" s="87" t="s">
        <v>331</v>
      </c>
      <c r="X349" s="70">
        <v>7</v>
      </c>
      <c r="Y349" s="87">
        <v>60</v>
      </c>
      <c r="Z349" s="87" t="s">
        <v>331</v>
      </c>
      <c r="AA349" s="70" t="s">
        <v>396</v>
      </c>
      <c r="AB349" s="100">
        <v>40</v>
      </c>
      <c r="AC349" s="94" t="s">
        <v>342</v>
      </c>
      <c r="AD349" s="95">
        <v>68.2</v>
      </c>
      <c r="AE349" s="94">
        <v>0</v>
      </c>
      <c r="AF349" s="94"/>
      <c r="AG349" s="95">
        <v>68.2</v>
      </c>
      <c r="AH349" s="94" t="s">
        <v>331</v>
      </c>
    </row>
    <row r="350" spans="1:34" s="39" customFormat="1" x14ac:dyDescent="0.15">
      <c r="A350" s="70" t="s">
        <v>866</v>
      </c>
      <c r="B350" s="71"/>
      <c r="C350" s="70">
        <v>1</v>
      </c>
      <c r="D350" s="70" t="s">
        <v>902</v>
      </c>
      <c r="E350" s="91" t="s">
        <v>425</v>
      </c>
      <c r="F350" s="80"/>
      <c r="G350" s="70">
        <v>180</v>
      </c>
      <c r="H350" s="70">
        <v>89</v>
      </c>
      <c r="I350" s="132">
        <v>27.469135802469133</v>
      </c>
      <c r="J350" s="87">
        <v>60</v>
      </c>
      <c r="K350" s="87" t="s">
        <v>364</v>
      </c>
      <c r="L350" s="70">
        <v>4991</v>
      </c>
      <c r="M350" s="87">
        <v>100</v>
      </c>
      <c r="N350" s="87" t="s">
        <v>332</v>
      </c>
      <c r="O350" s="77">
        <v>8.1</v>
      </c>
      <c r="P350" s="87">
        <v>74</v>
      </c>
      <c r="Q350" s="87" t="s">
        <v>331</v>
      </c>
      <c r="R350" s="70">
        <v>7</v>
      </c>
      <c r="S350" s="87">
        <v>68</v>
      </c>
      <c r="T350" s="87" t="s">
        <v>331</v>
      </c>
      <c r="U350" s="78">
        <v>190</v>
      </c>
      <c r="V350" s="87">
        <v>50</v>
      </c>
      <c r="W350" s="87" t="s">
        <v>342</v>
      </c>
      <c r="X350" s="70">
        <v>0</v>
      </c>
      <c r="Y350" s="87">
        <v>0</v>
      </c>
      <c r="Z350" s="87" t="s">
        <v>342</v>
      </c>
      <c r="AA350" s="70" t="s">
        <v>344</v>
      </c>
      <c r="AB350" s="100">
        <v>50</v>
      </c>
      <c r="AC350" s="94" t="s">
        <v>342</v>
      </c>
      <c r="AD350" s="95">
        <v>60.6</v>
      </c>
      <c r="AE350" s="94">
        <v>0</v>
      </c>
      <c r="AF350" s="94"/>
      <c r="AG350" s="95">
        <v>60.6</v>
      </c>
      <c r="AH350" s="94" t="s">
        <v>331</v>
      </c>
    </row>
    <row r="351" spans="1:34" s="39" customFormat="1" x14ac:dyDescent="0.15">
      <c r="A351" s="70" t="s">
        <v>866</v>
      </c>
      <c r="B351" s="71"/>
      <c r="C351" s="70">
        <v>1</v>
      </c>
      <c r="D351" s="70" t="s">
        <v>903</v>
      </c>
      <c r="E351" s="91" t="s">
        <v>425</v>
      </c>
      <c r="F351" s="80"/>
      <c r="G351" s="70">
        <v>170</v>
      </c>
      <c r="H351" s="70">
        <v>85</v>
      </c>
      <c r="I351" s="132">
        <v>29.411764705882351</v>
      </c>
      <c r="J351" s="87">
        <v>60</v>
      </c>
      <c r="K351" s="87" t="s">
        <v>364</v>
      </c>
      <c r="L351" s="70">
        <v>4491</v>
      </c>
      <c r="M351" s="87">
        <v>95</v>
      </c>
      <c r="N351" s="87" t="s">
        <v>332</v>
      </c>
      <c r="O351" s="77">
        <v>8.3000000000000007</v>
      </c>
      <c r="P351" s="87">
        <v>72</v>
      </c>
      <c r="Q351" s="87" t="s">
        <v>331</v>
      </c>
      <c r="R351" s="70">
        <v>4.7</v>
      </c>
      <c r="S351" s="87">
        <v>64</v>
      </c>
      <c r="T351" s="87" t="s">
        <v>331</v>
      </c>
      <c r="U351" s="78">
        <v>210</v>
      </c>
      <c r="V351" s="87">
        <v>66</v>
      </c>
      <c r="W351" s="87" t="s">
        <v>331</v>
      </c>
      <c r="X351" s="70">
        <v>3</v>
      </c>
      <c r="Y351" s="87">
        <v>20</v>
      </c>
      <c r="Z351" s="87" t="s">
        <v>342</v>
      </c>
      <c r="AA351" s="70" t="s">
        <v>359</v>
      </c>
      <c r="AB351" s="100">
        <v>40</v>
      </c>
      <c r="AC351" s="94" t="s">
        <v>342</v>
      </c>
      <c r="AD351" s="95">
        <v>60.65</v>
      </c>
      <c r="AE351" s="94">
        <v>0</v>
      </c>
      <c r="AF351" s="94"/>
      <c r="AG351" s="95">
        <v>60.65</v>
      </c>
      <c r="AH351" s="94" t="s">
        <v>331</v>
      </c>
    </row>
    <row r="352" spans="1:34" s="39" customFormat="1" x14ac:dyDescent="0.15">
      <c r="A352" s="70" t="s">
        <v>866</v>
      </c>
      <c r="B352" s="71"/>
      <c r="C352" s="70">
        <v>1</v>
      </c>
      <c r="D352" s="70" t="s">
        <v>904</v>
      </c>
      <c r="E352" s="91" t="s">
        <v>425</v>
      </c>
      <c r="F352" s="80"/>
      <c r="G352" s="70">
        <v>178</v>
      </c>
      <c r="H352" s="70">
        <v>67</v>
      </c>
      <c r="I352" s="132">
        <v>21.146319909102385</v>
      </c>
      <c r="J352" s="87">
        <v>100</v>
      </c>
      <c r="K352" s="87" t="s">
        <v>329</v>
      </c>
      <c r="L352" s="70">
        <v>5693</v>
      </c>
      <c r="M352" s="87">
        <v>100</v>
      </c>
      <c r="N352" s="87" t="s">
        <v>332</v>
      </c>
      <c r="O352" s="77">
        <v>7.9</v>
      </c>
      <c r="P352" s="87">
        <v>76</v>
      </c>
      <c r="Q352" s="87" t="s">
        <v>331</v>
      </c>
      <c r="R352" s="70">
        <v>8.8000000000000007</v>
      </c>
      <c r="S352" s="87">
        <v>70</v>
      </c>
      <c r="T352" s="87" t="s">
        <v>331</v>
      </c>
      <c r="U352" s="78">
        <v>210</v>
      </c>
      <c r="V352" s="87">
        <v>66</v>
      </c>
      <c r="W352" s="87" t="s">
        <v>331</v>
      </c>
      <c r="X352" s="70">
        <v>4</v>
      </c>
      <c r="Y352" s="87">
        <v>30</v>
      </c>
      <c r="Z352" s="87" t="s">
        <v>342</v>
      </c>
      <c r="AA352" s="70" t="s">
        <v>452</v>
      </c>
      <c r="AB352" s="100">
        <v>85</v>
      </c>
      <c r="AC352" s="94" t="s">
        <v>330</v>
      </c>
      <c r="AD352" s="95">
        <v>78.8</v>
      </c>
      <c r="AE352" s="94">
        <v>0</v>
      </c>
      <c r="AF352" s="94"/>
      <c r="AG352" s="95">
        <v>78.8</v>
      </c>
      <c r="AH352" s="94" t="s">
        <v>331</v>
      </c>
    </row>
    <row r="353" spans="1:34" s="39" customFormat="1" x14ac:dyDescent="0.2">
      <c r="A353" s="70" t="s">
        <v>866</v>
      </c>
      <c r="B353" s="71"/>
      <c r="C353" s="70">
        <v>1</v>
      </c>
      <c r="D353" s="70" t="s">
        <v>905</v>
      </c>
      <c r="E353" s="91" t="s">
        <v>425</v>
      </c>
      <c r="F353" s="80"/>
      <c r="G353" s="70">
        <v>162</v>
      </c>
      <c r="H353" s="70">
        <v>50</v>
      </c>
      <c r="I353" s="132">
        <v>19.051973784484073</v>
      </c>
      <c r="J353" s="87">
        <v>100</v>
      </c>
      <c r="K353" s="87" t="s">
        <v>329</v>
      </c>
      <c r="L353" s="70">
        <v>3796</v>
      </c>
      <c r="M353" s="87">
        <v>78</v>
      </c>
      <c r="N353" s="87" t="s">
        <v>331</v>
      </c>
      <c r="O353" s="77">
        <v>8.3000000000000007</v>
      </c>
      <c r="P353" s="87">
        <v>72</v>
      </c>
      <c r="Q353" s="87" t="s">
        <v>331</v>
      </c>
      <c r="R353" s="70">
        <v>12.1</v>
      </c>
      <c r="S353" s="87">
        <v>74</v>
      </c>
      <c r="T353" s="87" t="s">
        <v>331</v>
      </c>
      <c r="U353" s="78">
        <v>200</v>
      </c>
      <c r="V353" s="87">
        <v>62</v>
      </c>
      <c r="W353" s="87" t="s">
        <v>331</v>
      </c>
      <c r="X353" s="70">
        <v>2</v>
      </c>
      <c r="Y353" s="69">
        <v>10</v>
      </c>
      <c r="Z353" s="87" t="s">
        <v>342</v>
      </c>
      <c r="AA353" s="70" t="s">
        <v>458</v>
      </c>
      <c r="AB353" s="67">
        <v>40</v>
      </c>
      <c r="AC353" s="94" t="s">
        <v>342</v>
      </c>
      <c r="AD353" s="95">
        <v>63.7</v>
      </c>
      <c r="AE353" s="94">
        <v>0</v>
      </c>
      <c r="AF353" s="94"/>
      <c r="AG353" s="95">
        <v>63.7</v>
      </c>
      <c r="AH353" s="94" t="s">
        <v>331</v>
      </c>
    </row>
    <row r="354" spans="1:34" s="39" customFormat="1" x14ac:dyDescent="0.2">
      <c r="A354" s="70" t="s">
        <v>866</v>
      </c>
      <c r="B354" s="71"/>
      <c r="C354" s="70">
        <v>1</v>
      </c>
      <c r="D354" s="70" t="s">
        <v>905</v>
      </c>
      <c r="E354" s="91" t="s">
        <v>425</v>
      </c>
      <c r="F354" s="80"/>
      <c r="G354" s="70">
        <v>185</v>
      </c>
      <c r="H354" s="70">
        <v>106</v>
      </c>
      <c r="I354" s="132">
        <v>30.971512052593134</v>
      </c>
      <c r="J354" s="87">
        <v>60</v>
      </c>
      <c r="K354" s="87" t="s">
        <v>364</v>
      </c>
      <c r="L354" s="70">
        <v>4808</v>
      </c>
      <c r="M354" s="87">
        <v>100</v>
      </c>
      <c r="N354" s="87" t="s">
        <v>332</v>
      </c>
      <c r="O354" s="77">
        <v>8.9</v>
      </c>
      <c r="P354" s="87">
        <v>66</v>
      </c>
      <c r="Q354" s="87" t="s">
        <v>331</v>
      </c>
      <c r="R354" s="70">
        <v>4.0999999999999996</v>
      </c>
      <c r="S354" s="87">
        <v>64</v>
      </c>
      <c r="T354" s="87" t="s">
        <v>331</v>
      </c>
      <c r="U354" s="78">
        <v>215</v>
      </c>
      <c r="V354" s="87">
        <v>70</v>
      </c>
      <c r="W354" s="87" t="s">
        <v>331</v>
      </c>
      <c r="X354" s="70">
        <v>5</v>
      </c>
      <c r="Y354" s="69">
        <v>40</v>
      </c>
      <c r="Z354" s="87" t="s">
        <v>342</v>
      </c>
      <c r="AA354" s="70" t="s">
        <v>855</v>
      </c>
      <c r="AB354" s="67">
        <v>30</v>
      </c>
      <c r="AC354" s="94" t="s">
        <v>342</v>
      </c>
      <c r="AD354" s="95">
        <v>60.6</v>
      </c>
      <c r="AE354" s="94">
        <v>0</v>
      </c>
      <c r="AF354" s="94"/>
      <c r="AG354" s="95">
        <v>60.6</v>
      </c>
      <c r="AH354" s="94" t="s">
        <v>331</v>
      </c>
    </row>
    <row r="355" spans="1:34" s="39" customFormat="1" x14ac:dyDescent="0.15">
      <c r="A355" s="70" t="s">
        <v>866</v>
      </c>
      <c r="B355" s="71"/>
      <c r="C355" s="70">
        <v>1</v>
      </c>
      <c r="D355" s="83" t="s">
        <v>906</v>
      </c>
      <c r="E355" s="91" t="s">
        <v>425</v>
      </c>
      <c r="F355" s="80"/>
      <c r="G355" s="70">
        <v>177</v>
      </c>
      <c r="H355" s="70">
        <v>88</v>
      </c>
      <c r="I355" s="132">
        <v>28.088991030674457</v>
      </c>
      <c r="J355" s="87">
        <v>60</v>
      </c>
      <c r="K355" s="87" t="s">
        <v>364</v>
      </c>
      <c r="L355" s="70">
        <v>4873</v>
      </c>
      <c r="M355" s="87">
        <v>100</v>
      </c>
      <c r="N355" s="87" t="s">
        <v>332</v>
      </c>
      <c r="O355" s="77">
        <v>8</v>
      </c>
      <c r="P355" s="87">
        <v>74</v>
      </c>
      <c r="Q355" s="87" t="s">
        <v>331</v>
      </c>
      <c r="R355" s="70">
        <v>21.3</v>
      </c>
      <c r="S355" s="87">
        <v>90</v>
      </c>
      <c r="T355" s="87" t="s">
        <v>332</v>
      </c>
      <c r="U355" s="78">
        <v>180</v>
      </c>
      <c r="V355" s="87">
        <v>30</v>
      </c>
      <c r="W355" s="87" t="s">
        <v>342</v>
      </c>
      <c r="X355" s="70">
        <v>3</v>
      </c>
      <c r="Y355" s="87">
        <v>20</v>
      </c>
      <c r="Z355" s="87" t="s">
        <v>342</v>
      </c>
      <c r="AA355" s="70" t="s">
        <v>389</v>
      </c>
      <c r="AB355" s="100">
        <v>70</v>
      </c>
      <c r="AC355" s="94" t="s">
        <v>331</v>
      </c>
      <c r="AD355" s="95">
        <v>66.8</v>
      </c>
      <c r="AE355" s="94">
        <v>0</v>
      </c>
      <c r="AF355" s="94"/>
      <c r="AG355" s="95">
        <v>66.8</v>
      </c>
      <c r="AH355" s="94" t="s">
        <v>331</v>
      </c>
    </row>
    <row r="356" spans="1:34" s="39" customFormat="1" x14ac:dyDescent="0.15">
      <c r="A356" s="70" t="s">
        <v>866</v>
      </c>
      <c r="B356" s="71"/>
      <c r="C356" s="70">
        <v>1</v>
      </c>
      <c r="D356" s="70" t="s">
        <v>907</v>
      </c>
      <c r="E356" s="91" t="s">
        <v>425</v>
      </c>
      <c r="F356" s="80"/>
      <c r="G356" s="70">
        <v>167</v>
      </c>
      <c r="H356" s="70">
        <v>48</v>
      </c>
      <c r="I356" s="132">
        <v>17.21108680841909</v>
      </c>
      <c r="J356" s="87">
        <v>100</v>
      </c>
      <c r="K356" s="87" t="s">
        <v>329</v>
      </c>
      <c r="L356" s="70">
        <v>3827</v>
      </c>
      <c r="M356" s="87">
        <v>80</v>
      </c>
      <c r="N356" s="87" t="s">
        <v>330</v>
      </c>
      <c r="O356" s="77">
        <v>7.9</v>
      </c>
      <c r="P356" s="87">
        <v>76</v>
      </c>
      <c r="Q356" s="87" t="s">
        <v>331</v>
      </c>
      <c r="R356" s="70">
        <v>13.7</v>
      </c>
      <c r="S356" s="87">
        <v>78</v>
      </c>
      <c r="T356" s="87" t="s">
        <v>331</v>
      </c>
      <c r="U356" s="78">
        <v>200</v>
      </c>
      <c r="V356" s="87">
        <v>62</v>
      </c>
      <c r="W356" s="87" t="s">
        <v>331</v>
      </c>
      <c r="X356" s="70">
        <v>11</v>
      </c>
      <c r="Y356" s="87">
        <v>76</v>
      </c>
      <c r="Z356" s="87" t="s">
        <v>331</v>
      </c>
      <c r="AA356" s="70" t="s">
        <v>520</v>
      </c>
      <c r="AB356" s="100">
        <v>72</v>
      </c>
      <c r="AC356" s="94" t="s">
        <v>331</v>
      </c>
      <c r="AD356" s="95">
        <v>78.2</v>
      </c>
      <c r="AE356" s="94">
        <v>0</v>
      </c>
      <c r="AF356" s="94"/>
      <c r="AG356" s="95">
        <v>78.2</v>
      </c>
      <c r="AH356" s="94" t="s">
        <v>331</v>
      </c>
    </row>
    <row r="357" spans="1:34" s="39" customFormat="1" x14ac:dyDescent="0.2">
      <c r="A357" s="70" t="s">
        <v>866</v>
      </c>
      <c r="B357" s="71"/>
      <c r="C357" s="70">
        <v>1</v>
      </c>
      <c r="D357" s="70" t="s">
        <v>908</v>
      </c>
      <c r="E357" s="91" t="s">
        <v>425</v>
      </c>
      <c r="F357" s="80"/>
      <c r="G357" s="70">
        <v>177</v>
      </c>
      <c r="H357" s="70">
        <v>92</v>
      </c>
      <c r="I357" s="132">
        <v>29.365763350250567</v>
      </c>
      <c r="J357" s="87">
        <v>60</v>
      </c>
      <c r="K357" s="87" t="s">
        <v>364</v>
      </c>
      <c r="L357" s="70">
        <v>3909</v>
      </c>
      <c r="M357" s="87">
        <v>80</v>
      </c>
      <c r="N357" s="87" t="s">
        <v>330</v>
      </c>
      <c r="O357" s="77">
        <v>8.3000000000000007</v>
      </c>
      <c r="P357" s="87">
        <v>72</v>
      </c>
      <c r="Q357" s="87" t="s">
        <v>331</v>
      </c>
      <c r="R357" s="70">
        <v>10</v>
      </c>
      <c r="S357" s="87">
        <v>72</v>
      </c>
      <c r="T357" s="87" t="s">
        <v>331</v>
      </c>
      <c r="U357" s="78">
        <v>190</v>
      </c>
      <c r="V357" s="87">
        <v>50</v>
      </c>
      <c r="W357" s="87" t="s">
        <v>342</v>
      </c>
      <c r="X357" s="70">
        <v>4</v>
      </c>
      <c r="Y357" s="69">
        <v>30</v>
      </c>
      <c r="Z357" s="87" t="s">
        <v>342</v>
      </c>
      <c r="AA357" s="70" t="s">
        <v>344</v>
      </c>
      <c r="AB357" s="67">
        <v>50</v>
      </c>
      <c r="AC357" s="94" t="s">
        <v>342</v>
      </c>
      <c r="AD357" s="95">
        <v>60.6</v>
      </c>
      <c r="AE357" s="94">
        <v>0</v>
      </c>
      <c r="AF357" s="94"/>
      <c r="AG357" s="95">
        <v>60.6</v>
      </c>
      <c r="AH357" s="94" t="s">
        <v>331</v>
      </c>
    </row>
    <row r="358" spans="1:34" s="39" customFormat="1" x14ac:dyDescent="0.2">
      <c r="A358" s="70" t="s">
        <v>866</v>
      </c>
      <c r="B358" s="71"/>
      <c r="C358" s="70">
        <v>1</v>
      </c>
      <c r="D358" s="70" t="s">
        <v>909</v>
      </c>
      <c r="E358" s="91" t="s">
        <v>425</v>
      </c>
      <c r="F358" s="80"/>
      <c r="G358" s="70">
        <v>187</v>
      </c>
      <c r="H358" s="70">
        <v>103</v>
      </c>
      <c r="I358" s="132">
        <v>29.454659841573964</v>
      </c>
      <c r="J358" s="87">
        <v>60</v>
      </c>
      <c r="K358" s="87" t="s">
        <v>364</v>
      </c>
      <c r="L358" s="70">
        <v>6372</v>
      </c>
      <c r="M358" s="87">
        <v>100</v>
      </c>
      <c r="N358" s="87" t="s">
        <v>332</v>
      </c>
      <c r="O358" s="77">
        <v>8.3000000000000007</v>
      </c>
      <c r="P358" s="87">
        <v>72</v>
      </c>
      <c r="Q358" s="87" t="s">
        <v>331</v>
      </c>
      <c r="R358" s="70">
        <v>8.6999999999999993</v>
      </c>
      <c r="S358" s="87">
        <v>70</v>
      </c>
      <c r="T358" s="87" t="s">
        <v>331</v>
      </c>
      <c r="U358" s="78">
        <v>210</v>
      </c>
      <c r="V358" s="87">
        <v>66</v>
      </c>
      <c r="W358" s="87" t="s">
        <v>331</v>
      </c>
      <c r="X358" s="70">
        <v>0</v>
      </c>
      <c r="Y358" s="70">
        <v>0</v>
      </c>
      <c r="Z358" s="87" t="s">
        <v>342</v>
      </c>
      <c r="AA358" s="70" t="s">
        <v>653</v>
      </c>
      <c r="AB358" s="67">
        <v>40</v>
      </c>
      <c r="AC358" s="94" t="s">
        <v>342</v>
      </c>
      <c r="AD358" s="95">
        <v>60</v>
      </c>
      <c r="AE358" s="94">
        <v>0</v>
      </c>
      <c r="AF358" s="94"/>
      <c r="AG358" s="95">
        <v>60</v>
      </c>
      <c r="AH358" s="94" t="s">
        <v>331</v>
      </c>
    </row>
    <row r="359" spans="1:34" s="39" customFormat="1" x14ac:dyDescent="0.15">
      <c r="A359" s="70" t="s">
        <v>866</v>
      </c>
      <c r="B359" s="71"/>
      <c r="C359" s="70">
        <v>1</v>
      </c>
      <c r="D359" s="70" t="s">
        <v>910</v>
      </c>
      <c r="E359" s="91" t="s">
        <v>425</v>
      </c>
      <c r="F359" s="80"/>
      <c r="G359" s="70">
        <v>179</v>
      </c>
      <c r="H359" s="70">
        <v>57</v>
      </c>
      <c r="I359" s="132">
        <v>17.789706937985706</v>
      </c>
      <c r="J359" s="87">
        <v>100</v>
      </c>
      <c r="K359" s="87" t="s">
        <v>329</v>
      </c>
      <c r="L359" s="70">
        <v>5104</v>
      </c>
      <c r="M359" s="87">
        <v>100</v>
      </c>
      <c r="N359" s="87" t="s">
        <v>332</v>
      </c>
      <c r="O359" s="77">
        <v>7.3</v>
      </c>
      <c r="P359" s="87">
        <v>90</v>
      </c>
      <c r="Q359" s="87" t="s">
        <v>332</v>
      </c>
      <c r="R359" s="70">
        <v>19.2</v>
      </c>
      <c r="S359" s="87">
        <v>85</v>
      </c>
      <c r="T359" s="87" t="s">
        <v>330</v>
      </c>
      <c r="U359" s="78">
        <v>250</v>
      </c>
      <c r="V359" s="87">
        <v>90</v>
      </c>
      <c r="W359" s="87" t="s">
        <v>332</v>
      </c>
      <c r="X359" s="70">
        <v>15</v>
      </c>
      <c r="Y359" s="87">
        <v>95</v>
      </c>
      <c r="Z359" s="87" t="s">
        <v>332</v>
      </c>
      <c r="AA359" s="70" t="s">
        <v>613</v>
      </c>
      <c r="AB359" s="100">
        <v>78</v>
      </c>
      <c r="AC359" s="94" t="s">
        <v>331</v>
      </c>
      <c r="AD359" s="95">
        <v>90.600000000000009</v>
      </c>
      <c r="AE359" s="94">
        <v>0</v>
      </c>
      <c r="AF359" s="94"/>
      <c r="AG359" s="95">
        <v>90.6</v>
      </c>
      <c r="AH359" s="94" t="s">
        <v>332</v>
      </c>
    </row>
    <row r="360" spans="1:34" s="39" customFormat="1" x14ac:dyDescent="0.15">
      <c r="A360" s="70" t="s">
        <v>866</v>
      </c>
      <c r="B360" s="71"/>
      <c r="C360" s="70">
        <v>1</v>
      </c>
      <c r="D360" s="70" t="s">
        <v>911</v>
      </c>
      <c r="E360" s="91" t="s">
        <v>425</v>
      </c>
      <c r="F360" s="80"/>
      <c r="G360" s="70">
        <v>178</v>
      </c>
      <c r="H360" s="70">
        <v>66</v>
      </c>
      <c r="I360" s="132">
        <v>20.830703194041156</v>
      </c>
      <c r="J360" s="87">
        <v>100</v>
      </c>
      <c r="K360" s="87" t="s">
        <v>329</v>
      </c>
      <c r="L360" s="70">
        <v>4252</v>
      </c>
      <c r="M360" s="87">
        <v>85</v>
      </c>
      <c r="N360" s="87" t="s">
        <v>330</v>
      </c>
      <c r="O360" s="77">
        <v>7.9</v>
      </c>
      <c r="P360" s="87">
        <v>76</v>
      </c>
      <c r="Q360" s="87" t="s">
        <v>331</v>
      </c>
      <c r="R360" s="70">
        <v>1</v>
      </c>
      <c r="S360" s="87">
        <v>60</v>
      </c>
      <c r="T360" s="87" t="s">
        <v>331</v>
      </c>
      <c r="U360" s="78">
        <v>210</v>
      </c>
      <c r="V360" s="87">
        <v>66</v>
      </c>
      <c r="W360" s="87" t="s">
        <v>331</v>
      </c>
      <c r="X360" s="70">
        <v>5</v>
      </c>
      <c r="Y360" s="87">
        <v>40</v>
      </c>
      <c r="Z360" s="87" t="s">
        <v>342</v>
      </c>
      <c r="AA360" s="70" t="s">
        <v>386</v>
      </c>
      <c r="AB360" s="100">
        <v>68</v>
      </c>
      <c r="AC360" s="94" t="s">
        <v>331</v>
      </c>
      <c r="AD360" s="95">
        <v>73.150000000000006</v>
      </c>
      <c r="AE360" s="94">
        <v>0</v>
      </c>
      <c r="AF360" s="94"/>
      <c r="AG360" s="95">
        <v>73.150000000000006</v>
      </c>
      <c r="AH360" s="94" t="s">
        <v>331</v>
      </c>
    </row>
    <row r="361" spans="1:34" s="39" customFormat="1" x14ac:dyDescent="0.2">
      <c r="A361" s="70" t="s">
        <v>866</v>
      </c>
      <c r="B361" s="71"/>
      <c r="C361" s="70">
        <v>1</v>
      </c>
      <c r="D361" s="70" t="s">
        <v>912</v>
      </c>
      <c r="E361" s="91" t="s">
        <v>425</v>
      </c>
      <c r="F361" s="80"/>
      <c r="G361" s="70">
        <v>178</v>
      </c>
      <c r="H361" s="70">
        <v>63</v>
      </c>
      <c r="I361" s="132">
        <v>19.883853048857468</v>
      </c>
      <c r="J361" s="87">
        <v>100</v>
      </c>
      <c r="K361" s="87" t="s">
        <v>329</v>
      </c>
      <c r="L361" s="70">
        <v>3765</v>
      </c>
      <c r="M361" s="87">
        <v>78</v>
      </c>
      <c r="N361" s="87" t="s">
        <v>331</v>
      </c>
      <c r="O361" s="77">
        <v>7.6</v>
      </c>
      <c r="P361" s="87">
        <v>78</v>
      </c>
      <c r="Q361" s="87" t="s">
        <v>331</v>
      </c>
      <c r="R361" s="70">
        <v>9.3000000000000007</v>
      </c>
      <c r="S361" s="87">
        <v>70</v>
      </c>
      <c r="T361" s="87" t="s">
        <v>331</v>
      </c>
      <c r="U361" s="78">
        <v>200</v>
      </c>
      <c r="V361" s="87">
        <v>62</v>
      </c>
      <c r="W361" s="87" t="s">
        <v>331</v>
      </c>
      <c r="X361" s="70">
        <v>0</v>
      </c>
      <c r="Y361" s="69">
        <v>0</v>
      </c>
      <c r="Z361" s="87" t="s">
        <v>342</v>
      </c>
      <c r="AA361" s="70" t="s">
        <v>469</v>
      </c>
      <c r="AB361" s="67">
        <v>76</v>
      </c>
      <c r="AC361" s="94" t="s">
        <v>331</v>
      </c>
      <c r="AD361" s="95">
        <v>70.7</v>
      </c>
      <c r="AE361" s="94">
        <v>0</v>
      </c>
      <c r="AF361" s="94"/>
      <c r="AG361" s="95">
        <v>70.7</v>
      </c>
      <c r="AH361" s="94" t="s">
        <v>331</v>
      </c>
    </row>
    <row r="362" spans="1:34" s="39" customFormat="1" x14ac:dyDescent="0.15">
      <c r="A362" s="70" t="s">
        <v>866</v>
      </c>
      <c r="B362" s="71"/>
      <c r="C362" s="70">
        <v>1</v>
      </c>
      <c r="D362" s="70" t="s">
        <v>913</v>
      </c>
      <c r="E362" s="91" t="s">
        <v>425</v>
      </c>
      <c r="F362" s="80"/>
      <c r="G362" s="70">
        <v>172</v>
      </c>
      <c r="H362" s="70">
        <v>72</v>
      </c>
      <c r="I362" s="132">
        <v>24.3374797187669</v>
      </c>
      <c r="J362" s="87">
        <v>80</v>
      </c>
      <c r="K362" s="87" t="s">
        <v>341</v>
      </c>
      <c r="L362" s="70">
        <v>4312</v>
      </c>
      <c r="M362" s="87">
        <v>90</v>
      </c>
      <c r="N362" s="87" t="s">
        <v>332</v>
      </c>
      <c r="O362" s="77">
        <v>6.9</v>
      </c>
      <c r="P362" s="87">
        <v>100</v>
      </c>
      <c r="Q362" s="87" t="s">
        <v>332</v>
      </c>
      <c r="R362" s="70">
        <v>20.7</v>
      </c>
      <c r="S362" s="87">
        <v>90</v>
      </c>
      <c r="T362" s="87" t="s">
        <v>332</v>
      </c>
      <c r="U362" s="78">
        <v>250</v>
      </c>
      <c r="V362" s="87">
        <v>90</v>
      </c>
      <c r="W362" s="87" t="s">
        <v>332</v>
      </c>
      <c r="X362" s="70">
        <v>19</v>
      </c>
      <c r="Y362" s="87">
        <v>100</v>
      </c>
      <c r="Z362" s="87" t="s">
        <v>332</v>
      </c>
      <c r="AA362" s="70" t="s">
        <v>914</v>
      </c>
      <c r="AB362" s="100">
        <v>85</v>
      </c>
      <c r="AC362" s="94" t="s">
        <v>330</v>
      </c>
      <c r="AD362" s="95">
        <v>90.5</v>
      </c>
      <c r="AE362" s="94">
        <v>3</v>
      </c>
      <c r="AF362" s="94"/>
      <c r="AG362" s="95">
        <v>93.5</v>
      </c>
      <c r="AH362" s="94" t="s">
        <v>332</v>
      </c>
    </row>
    <row r="363" spans="1:34" s="39" customFormat="1" x14ac:dyDescent="0.2">
      <c r="A363" s="70" t="s">
        <v>866</v>
      </c>
      <c r="B363" s="71"/>
      <c r="C363" s="70">
        <v>1</v>
      </c>
      <c r="D363" s="70" t="s">
        <v>915</v>
      </c>
      <c r="E363" s="91" t="s">
        <v>425</v>
      </c>
      <c r="F363" s="80"/>
      <c r="G363" s="70">
        <v>173</v>
      </c>
      <c r="H363" s="70">
        <v>99</v>
      </c>
      <c r="I363" s="132">
        <v>33.078285275151188</v>
      </c>
      <c r="J363" s="87">
        <v>60</v>
      </c>
      <c r="K363" s="87" t="s">
        <v>364</v>
      </c>
      <c r="L363" s="70">
        <v>5045</v>
      </c>
      <c r="M363" s="87">
        <v>100</v>
      </c>
      <c r="N363" s="87" t="s">
        <v>332</v>
      </c>
      <c r="O363" s="77">
        <v>8.8000000000000007</v>
      </c>
      <c r="P363" s="87">
        <v>66</v>
      </c>
      <c r="Q363" s="87" t="s">
        <v>331</v>
      </c>
      <c r="R363" s="70">
        <v>6.9</v>
      </c>
      <c r="S363" s="87">
        <v>68</v>
      </c>
      <c r="T363" s="87" t="s">
        <v>331</v>
      </c>
      <c r="U363" s="78">
        <v>195</v>
      </c>
      <c r="V363" s="87">
        <v>60</v>
      </c>
      <c r="W363" s="87" t="s">
        <v>331</v>
      </c>
      <c r="X363" s="70">
        <v>4</v>
      </c>
      <c r="Y363" s="70">
        <v>30</v>
      </c>
      <c r="Z363" s="87" t="s">
        <v>342</v>
      </c>
      <c r="AA363" s="70" t="s">
        <v>916</v>
      </c>
      <c r="AB363" s="67">
        <v>50</v>
      </c>
      <c r="AC363" s="94" t="s">
        <v>342</v>
      </c>
      <c r="AD363" s="95">
        <v>63</v>
      </c>
      <c r="AE363" s="94">
        <v>0</v>
      </c>
      <c r="AF363" s="94"/>
      <c r="AG363" s="95">
        <v>63</v>
      </c>
      <c r="AH363" s="94" t="s">
        <v>331</v>
      </c>
    </row>
    <row r="364" spans="1:34" s="39" customFormat="1" x14ac:dyDescent="0.15">
      <c r="A364" s="70" t="s">
        <v>866</v>
      </c>
      <c r="B364" s="71"/>
      <c r="C364" s="70">
        <v>1</v>
      </c>
      <c r="D364" s="70" t="s">
        <v>917</v>
      </c>
      <c r="E364" s="91" t="s">
        <v>425</v>
      </c>
      <c r="F364" s="80"/>
      <c r="G364" s="70">
        <v>186</v>
      </c>
      <c r="H364" s="70">
        <v>100</v>
      </c>
      <c r="I364" s="132">
        <v>28.905075731298417</v>
      </c>
      <c r="J364" s="87">
        <v>60</v>
      </c>
      <c r="K364" s="87" t="s">
        <v>364</v>
      </c>
      <c r="L364" s="70">
        <v>5378</v>
      </c>
      <c r="M364" s="87">
        <v>100</v>
      </c>
      <c r="N364" s="87" t="s">
        <v>332</v>
      </c>
      <c r="O364" s="77">
        <v>7.9</v>
      </c>
      <c r="P364" s="87">
        <v>76</v>
      </c>
      <c r="Q364" s="87" t="s">
        <v>331</v>
      </c>
      <c r="R364" s="70">
        <v>8.3000000000000007</v>
      </c>
      <c r="S364" s="87">
        <v>70</v>
      </c>
      <c r="T364" s="87" t="s">
        <v>331</v>
      </c>
      <c r="U364" s="78">
        <v>180</v>
      </c>
      <c r="V364" s="87">
        <v>30</v>
      </c>
      <c r="W364" s="87" t="s">
        <v>342</v>
      </c>
      <c r="X364" s="70">
        <v>0</v>
      </c>
      <c r="Y364" s="87">
        <v>0</v>
      </c>
      <c r="Z364" s="87" t="s">
        <v>342</v>
      </c>
      <c r="AA364" s="70" t="s">
        <v>728</v>
      </c>
      <c r="AB364" s="100">
        <v>68</v>
      </c>
      <c r="AC364" s="94" t="s">
        <v>331</v>
      </c>
      <c r="AD364" s="95">
        <v>62.800000000000004</v>
      </c>
      <c r="AE364" s="94">
        <v>0</v>
      </c>
      <c r="AF364" s="94"/>
      <c r="AG364" s="95">
        <v>62.8</v>
      </c>
      <c r="AH364" s="94" t="s">
        <v>331</v>
      </c>
    </row>
    <row r="365" spans="1:34" s="220" customFormat="1" x14ac:dyDescent="0.15">
      <c r="A365" s="209" t="s">
        <v>866</v>
      </c>
      <c r="B365" s="210"/>
      <c r="C365" s="209">
        <v>1</v>
      </c>
      <c r="D365" s="209" t="s">
        <v>918</v>
      </c>
      <c r="E365" s="211" t="s">
        <v>425</v>
      </c>
      <c r="F365" s="212"/>
      <c r="G365" s="209">
        <v>169</v>
      </c>
      <c r="H365" s="209">
        <v>102</v>
      </c>
      <c r="I365" s="213">
        <v>35.713035257869123</v>
      </c>
      <c r="J365" s="214">
        <v>60</v>
      </c>
      <c r="K365" s="214" t="s">
        <v>364</v>
      </c>
      <c r="L365" s="209">
        <v>3682</v>
      </c>
      <c r="M365" s="214">
        <v>78</v>
      </c>
      <c r="N365" s="214" t="s">
        <v>331</v>
      </c>
      <c r="O365" s="215"/>
      <c r="P365" s="214"/>
      <c r="Q365" s="214"/>
      <c r="R365" s="209"/>
      <c r="S365" s="214"/>
      <c r="T365" s="214"/>
      <c r="U365" s="216"/>
      <c r="V365" s="214"/>
      <c r="W365" s="214"/>
      <c r="X365" s="209"/>
      <c r="Y365" s="214"/>
      <c r="Z365" s="214"/>
      <c r="AA365" s="209"/>
      <c r="AB365" s="223"/>
      <c r="AC365" s="218"/>
      <c r="AD365" s="219">
        <v>20.7</v>
      </c>
      <c r="AE365" s="218"/>
      <c r="AF365" s="218"/>
      <c r="AG365" s="219">
        <v>20.7</v>
      </c>
      <c r="AH365" s="218" t="s">
        <v>342</v>
      </c>
    </row>
    <row r="366" spans="1:34" s="39" customFormat="1" x14ac:dyDescent="0.2">
      <c r="A366" s="70" t="s">
        <v>866</v>
      </c>
      <c r="B366" s="71"/>
      <c r="C366" s="70">
        <v>1</v>
      </c>
      <c r="D366" s="70" t="s">
        <v>919</v>
      </c>
      <c r="E366" s="91" t="s">
        <v>425</v>
      </c>
      <c r="F366" s="80"/>
      <c r="G366" s="70">
        <v>169</v>
      </c>
      <c r="H366" s="70">
        <v>57</v>
      </c>
      <c r="I366" s="132">
        <v>19.957284408809215</v>
      </c>
      <c r="J366" s="87">
        <v>100</v>
      </c>
      <c r="K366" s="87" t="s">
        <v>329</v>
      </c>
      <c r="L366" s="70">
        <v>4525</v>
      </c>
      <c r="M366" s="87">
        <v>95</v>
      </c>
      <c r="N366" s="87" t="s">
        <v>332</v>
      </c>
      <c r="O366" s="77">
        <v>7.6</v>
      </c>
      <c r="P366" s="87">
        <v>78</v>
      </c>
      <c r="Q366" s="87" t="s">
        <v>331</v>
      </c>
      <c r="R366" s="70">
        <v>20.100000000000001</v>
      </c>
      <c r="S366" s="87">
        <v>90</v>
      </c>
      <c r="T366" s="87" t="s">
        <v>332</v>
      </c>
      <c r="U366" s="78">
        <v>220</v>
      </c>
      <c r="V366" s="87">
        <v>72</v>
      </c>
      <c r="W366" s="87" t="s">
        <v>331</v>
      </c>
      <c r="X366" s="70">
        <v>3</v>
      </c>
      <c r="Y366" s="70">
        <v>20</v>
      </c>
      <c r="Z366" s="87" t="s">
        <v>342</v>
      </c>
      <c r="AA366" s="70" t="s">
        <v>921</v>
      </c>
      <c r="AB366" s="67">
        <v>80</v>
      </c>
      <c r="AC366" s="94" t="s">
        <v>330</v>
      </c>
      <c r="AD366" s="95">
        <v>79.05</v>
      </c>
      <c r="AE366" s="94">
        <v>0</v>
      </c>
      <c r="AF366" s="94"/>
      <c r="AG366" s="95">
        <v>79.05</v>
      </c>
      <c r="AH366" s="94" t="s">
        <v>331</v>
      </c>
    </row>
    <row r="367" spans="1:34" s="39" customFormat="1" x14ac:dyDescent="0.15">
      <c r="A367" s="70" t="s">
        <v>866</v>
      </c>
      <c r="B367" s="71"/>
      <c r="C367" s="70">
        <v>1</v>
      </c>
      <c r="D367" s="70" t="s">
        <v>922</v>
      </c>
      <c r="E367" s="91" t="s">
        <v>425</v>
      </c>
      <c r="F367" s="80"/>
      <c r="G367" s="70">
        <v>180</v>
      </c>
      <c r="H367" s="70">
        <v>89</v>
      </c>
      <c r="I367" s="132">
        <v>27.469135802469133</v>
      </c>
      <c r="J367" s="87">
        <v>60</v>
      </c>
      <c r="K367" s="87" t="s">
        <v>364</v>
      </c>
      <c r="L367" s="70">
        <v>4465</v>
      </c>
      <c r="M367" s="87">
        <v>95</v>
      </c>
      <c r="N367" s="87" t="s">
        <v>332</v>
      </c>
      <c r="O367" s="77">
        <v>8.3000000000000007</v>
      </c>
      <c r="P367" s="87">
        <v>72</v>
      </c>
      <c r="Q367" s="87" t="s">
        <v>331</v>
      </c>
      <c r="R367" s="70">
        <v>8.3000000000000007</v>
      </c>
      <c r="S367" s="87">
        <v>70</v>
      </c>
      <c r="T367" s="87" t="s">
        <v>331</v>
      </c>
      <c r="U367" s="78">
        <v>230</v>
      </c>
      <c r="V367" s="87">
        <v>76</v>
      </c>
      <c r="W367" s="87" t="s">
        <v>331</v>
      </c>
      <c r="X367" s="70">
        <v>0</v>
      </c>
      <c r="Y367" s="87">
        <v>0</v>
      </c>
      <c r="Z367" s="87" t="s">
        <v>342</v>
      </c>
      <c r="AA367" s="70" t="s">
        <v>606</v>
      </c>
      <c r="AB367" s="100">
        <v>40</v>
      </c>
      <c r="AC367" s="94" t="s">
        <v>342</v>
      </c>
      <c r="AD367" s="95">
        <v>60.25</v>
      </c>
      <c r="AE367" s="94">
        <v>0</v>
      </c>
      <c r="AF367" s="94"/>
      <c r="AG367" s="95">
        <v>60.25</v>
      </c>
      <c r="AH367" s="94" t="s">
        <v>331</v>
      </c>
    </row>
    <row r="368" spans="1:34" s="39" customFormat="1" x14ac:dyDescent="0.15">
      <c r="A368" s="70" t="s">
        <v>866</v>
      </c>
      <c r="B368" s="71"/>
      <c r="C368" s="70">
        <v>1</v>
      </c>
      <c r="D368" s="70" t="s">
        <v>923</v>
      </c>
      <c r="E368" s="91" t="s">
        <v>425</v>
      </c>
      <c r="F368" s="80"/>
      <c r="G368" s="70">
        <v>172</v>
      </c>
      <c r="H368" s="70">
        <v>88</v>
      </c>
      <c r="I368" s="132">
        <v>29.745808545159544</v>
      </c>
      <c r="J368" s="87">
        <v>60</v>
      </c>
      <c r="K368" s="87" t="s">
        <v>364</v>
      </c>
      <c r="L368" s="70">
        <v>4491</v>
      </c>
      <c r="M368" s="87">
        <v>95</v>
      </c>
      <c r="N368" s="87" t="s">
        <v>332</v>
      </c>
      <c r="O368" s="77">
        <v>8.8000000000000007</v>
      </c>
      <c r="P368" s="87">
        <v>66</v>
      </c>
      <c r="Q368" s="87" t="s">
        <v>331</v>
      </c>
      <c r="R368" s="70">
        <v>12.9</v>
      </c>
      <c r="S368" s="87">
        <v>76</v>
      </c>
      <c r="T368" s="87" t="s">
        <v>331</v>
      </c>
      <c r="U368" s="78">
        <v>200</v>
      </c>
      <c r="V368" s="87">
        <v>62</v>
      </c>
      <c r="W368" s="87" t="s">
        <v>331</v>
      </c>
      <c r="X368" s="70">
        <v>2</v>
      </c>
      <c r="Y368" s="87">
        <v>10</v>
      </c>
      <c r="Z368" s="87" t="s">
        <v>342</v>
      </c>
      <c r="AA368" s="70" t="s">
        <v>552</v>
      </c>
      <c r="AB368" s="100">
        <v>50</v>
      </c>
      <c r="AC368" s="94" t="s">
        <v>342</v>
      </c>
      <c r="AD368" s="95">
        <v>61.25</v>
      </c>
      <c r="AE368" s="94">
        <v>0</v>
      </c>
      <c r="AF368" s="94"/>
      <c r="AG368" s="95">
        <v>61.25</v>
      </c>
      <c r="AH368" s="94" t="s">
        <v>331</v>
      </c>
    </row>
    <row r="369" spans="1:34" s="39" customFormat="1" x14ac:dyDescent="0.2">
      <c r="A369" s="70" t="s">
        <v>866</v>
      </c>
      <c r="B369" s="71"/>
      <c r="C369" s="70">
        <v>1</v>
      </c>
      <c r="D369" s="70" t="s">
        <v>924</v>
      </c>
      <c r="E369" s="91" t="s">
        <v>425</v>
      </c>
      <c r="F369" s="80"/>
      <c r="G369" s="70">
        <v>180</v>
      </c>
      <c r="H369" s="70">
        <v>57</v>
      </c>
      <c r="I369" s="132">
        <v>17.592592592592592</v>
      </c>
      <c r="J369" s="87">
        <v>100</v>
      </c>
      <c r="K369" s="87" t="s">
        <v>329</v>
      </c>
      <c r="L369" s="70">
        <v>3842</v>
      </c>
      <c r="M369" s="87">
        <v>80</v>
      </c>
      <c r="N369" s="87" t="s">
        <v>330</v>
      </c>
      <c r="O369" s="77">
        <v>8.1</v>
      </c>
      <c r="P369" s="87">
        <v>74</v>
      </c>
      <c r="Q369" s="87" t="s">
        <v>331</v>
      </c>
      <c r="R369" s="70">
        <v>1.3</v>
      </c>
      <c r="S369" s="87">
        <v>60</v>
      </c>
      <c r="T369" s="87" t="s">
        <v>331</v>
      </c>
      <c r="U369" s="78">
        <v>245</v>
      </c>
      <c r="V369" s="87">
        <v>85</v>
      </c>
      <c r="W369" s="87" t="s">
        <v>330</v>
      </c>
      <c r="X369" s="70">
        <v>5</v>
      </c>
      <c r="Y369" s="69">
        <v>40</v>
      </c>
      <c r="Z369" s="87" t="s">
        <v>342</v>
      </c>
      <c r="AA369" s="70" t="s">
        <v>767</v>
      </c>
      <c r="AB369" s="67">
        <v>78</v>
      </c>
      <c r="AC369" s="94" t="s">
        <v>331</v>
      </c>
      <c r="AD369" s="95">
        <v>75.900000000000006</v>
      </c>
      <c r="AE369" s="94">
        <v>0</v>
      </c>
      <c r="AF369" s="94"/>
      <c r="AG369" s="95">
        <v>75.900000000000006</v>
      </c>
      <c r="AH369" s="94" t="s">
        <v>331</v>
      </c>
    </row>
    <row r="370" spans="1:34" s="39" customFormat="1" x14ac:dyDescent="0.2">
      <c r="A370" s="70" t="s">
        <v>866</v>
      </c>
      <c r="B370" s="71"/>
      <c r="C370" s="70">
        <v>1</v>
      </c>
      <c r="D370" s="70" t="s">
        <v>925</v>
      </c>
      <c r="E370" s="91" t="s">
        <v>425</v>
      </c>
      <c r="F370" s="80"/>
      <c r="G370" s="70">
        <v>179</v>
      </c>
      <c r="H370" s="70">
        <v>83</v>
      </c>
      <c r="I370" s="132">
        <v>25.904310102680942</v>
      </c>
      <c r="J370" s="87">
        <v>80</v>
      </c>
      <c r="K370" s="87" t="s">
        <v>341</v>
      </c>
      <c r="L370" s="70">
        <v>5402</v>
      </c>
      <c r="M370" s="87">
        <v>100</v>
      </c>
      <c r="N370" s="87" t="s">
        <v>332</v>
      </c>
      <c r="O370" s="77">
        <v>7.9</v>
      </c>
      <c r="P370" s="87">
        <v>76</v>
      </c>
      <c r="Q370" s="87" t="s">
        <v>331</v>
      </c>
      <c r="R370" s="70">
        <v>11.9</v>
      </c>
      <c r="S370" s="87">
        <v>74</v>
      </c>
      <c r="T370" s="87" t="s">
        <v>331</v>
      </c>
      <c r="U370" s="78">
        <v>190</v>
      </c>
      <c r="V370" s="87">
        <v>50</v>
      </c>
      <c r="W370" s="87" t="s">
        <v>342</v>
      </c>
      <c r="X370" s="70">
        <v>1</v>
      </c>
      <c r="Y370" s="69">
        <v>0</v>
      </c>
      <c r="Z370" s="87" t="s">
        <v>342</v>
      </c>
      <c r="AA370" s="70" t="s">
        <v>728</v>
      </c>
      <c r="AB370" s="67">
        <v>68</v>
      </c>
      <c r="AC370" s="94" t="s">
        <v>331</v>
      </c>
      <c r="AD370" s="95">
        <v>68.2</v>
      </c>
      <c r="AE370" s="94">
        <v>0</v>
      </c>
      <c r="AF370" s="94"/>
      <c r="AG370" s="95">
        <v>68.2</v>
      </c>
      <c r="AH370" s="94" t="s">
        <v>331</v>
      </c>
    </row>
    <row r="371" spans="1:34" s="39" customFormat="1" x14ac:dyDescent="0.2">
      <c r="A371" s="70" t="s">
        <v>866</v>
      </c>
      <c r="B371" s="71"/>
      <c r="C371" s="70">
        <v>1</v>
      </c>
      <c r="D371" s="70" t="s">
        <v>926</v>
      </c>
      <c r="E371" s="91" t="s">
        <v>425</v>
      </c>
      <c r="F371" s="80"/>
      <c r="G371" s="70">
        <v>184</v>
      </c>
      <c r="H371" s="70">
        <v>68</v>
      </c>
      <c r="I371" s="132">
        <v>20.085066162570886</v>
      </c>
      <c r="J371" s="87">
        <v>100</v>
      </c>
      <c r="K371" s="87" t="s">
        <v>329</v>
      </c>
      <c r="L371" s="70">
        <v>4844</v>
      </c>
      <c r="M371" s="87">
        <v>100</v>
      </c>
      <c r="N371" s="87" t="s">
        <v>332</v>
      </c>
      <c r="O371" s="77">
        <v>7.4</v>
      </c>
      <c r="P371" s="87">
        <v>85</v>
      </c>
      <c r="Q371" s="87" t="s">
        <v>330</v>
      </c>
      <c r="R371" s="70">
        <v>-10</v>
      </c>
      <c r="S371" s="87">
        <v>0</v>
      </c>
      <c r="T371" s="87" t="s">
        <v>342</v>
      </c>
      <c r="U371" s="78">
        <v>200</v>
      </c>
      <c r="V371" s="87">
        <v>62</v>
      </c>
      <c r="W371" s="87" t="s">
        <v>331</v>
      </c>
      <c r="X371" s="70">
        <v>0</v>
      </c>
      <c r="Y371" s="69">
        <v>0</v>
      </c>
      <c r="Z371" s="87" t="s">
        <v>342</v>
      </c>
      <c r="AA371" s="70" t="s">
        <v>513</v>
      </c>
      <c r="AB371" s="67">
        <v>64</v>
      </c>
      <c r="AC371" s="94" t="s">
        <v>331</v>
      </c>
      <c r="AD371" s="95">
        <v>66</v>
      </c>
      <c r="AE371" s="94">
        <v>0</v>
      </c>
      <c r="AF371" s="94"/>
      <c r="AG371" s="95">
        <v>66</v>
      </c>
      <c r="AH371" s="94" t="s">
        <v>331</v>
      </c>
    </row>
    <row r="372" spans="1:34" s="39" customFormat="1" x14ac:dyDescent="0.2">
      <c r="A372" s="70" t="s">
        <v>866</v>
      </c>
      <c r="B372" s="71"/>
      <c r="C372" s="70">
        <v>1</v>
      </c>
      <c r="D372" s="70" t="s">
        <v>927</v>
      </c>
      <c r="E372" s="91" t="s">
        <v>425</v>
      </c>
      <c r="F372" s="80"/>
      <c r="G372" s="70">
        <v>181</v>
      </c>
      <c r="H372" s="70">
        <v>69</v>
      </c>
      <c r="I372" s="132">
        <v>21.061628155428711</v>
      </c>
      <c r="J372" s="87">
        <v>100</v>
      </c>
      <c r="K372" s="87" t="s">
        <v>329</v>
      </c>
      <c r="L372" s="70">
        <v>3989</v>
      </c>
      <c r="M372" s="87">
        <v>80</v>
      </c>
      <c r="N372" s="87" t="s">
        <v>330</v>
      </c>
      <c r="O372" s="77">
        <v>8.4</v>
      </c>
      <c r="P372" s="87">
        <v>70</v>
      </c>
      <c r="Q372" s="87" t="s">
        <v>331</v>
      </c>
      <c r="R372" s="70">
        <v>3.2</v>
      </c>
      <c r="S372" s="87">
        <v>62</v>
      </c>
      <c r="T372" s="87" t="s">
        <v>331</v>
      </c>
      <c r="U372" s="78">
        <v>215</v>
      </c>
      <c r="V372" s="87">
        <v>70</v>
      </c>
      <c r="W372" s="87" t="s">
        <v>331</v>
      </c>
      <c r="X372" s="70">
        <v>0</v>
      </c>
      <c r="Y372" s="69">
        <v>0</v>
      </c>
      <c r="Z372" s="87" t="s">
        <v>342</v>
      </c>
      <c r="AA372" s="70" t="s">
        <v>849</v>
      </c>
      <c r="AB372" s="67">
        <v>62</v>
      </c>
      <c r="AC372" s="94" t="s">
        <v>331</v>
      </c>
      <c r="AD372" s="95">
        <v>66.599999999999994</v>
      </c>
      <c r="AE372" s="94">
        <v>0</v>
      </c>
      <c r="AF372" s="94"/>
      <c r="AG372" s="95">
        <v>66.599999999999994</v>
      </c>
      <c r="AH372" s="94" t="s">
        <v>331</v>
      </c>
    </row>
    <row r="373" spans="1:34" s="39" customFormat="1" x14ac:dyDescent="0.15">
      <c r="A373" s="70" t="s">
        <v>928</v>
      </c>
      <c r="B373" s="71"/>
      <c r="C373" s="70">
        <v>1</v>
      </c>
      <c r="D373" s="70" t="s">
        <v>929</v>
      </c>
      <c r="E373" s="91" t="s">
        <v>337</v>
      </c>
      <c r="F373" s="80"/>
      <c r="G373" s="70">
        <v>164</v>
      </c>
      <c r="H373" s="70">
        <v>69</v>
      </c>
      <c r="I373" s="132">
        <v>25.65437239738251</v>
      </c>
      <c r="J373" s="87">
        <v>60</v>
      </c>
      <c r="K373" s="87" t="s">
        <v>364</v>
      </c>
      <c r="L373" s="70">
        <v>3171</v>
      </c>
      <c r="M373" s="87">
        <v>100</v>
      </c>
      <c r="N373" s="87" t="s">
        <v>332</v>
      </c>
      <c r="O373" s="77">
        <v>10.6</v>
      </c>
      <c r="P373" s="87">
        <v>60</v>
      </c>
      <c r="Q373" s="87" t="s">
        <v>331</v>
      </c>
      <c r="R373" s="70">
        <v>14.9</v>
      </c>
      <c r="S373" s="87">
        <v>76</v>
      </c>
      <c r="T373" s="87" t="s">
        <v>331</v>
      </c>
      <c r="U373" s="78">
        <v>120</v>
      </c>
      <c r="V373" s="87">
        <v>0</v>
      </c>
      <c r="W373" s="87" t="s">
        <v>342</v>
      </c>
      <c r="X373" s="70">
        <v>28</v>
      </c>
      <c r="Y373" s="87">
        <v>64</v>
      </c>
      <c r="Z373" s="87" t="s">
        <v>331</v>
      </c>
      <c r="AA373" s="70" t="s">
        <v>728</v>
      </c>
      <c r="AB373" s="100">
        <v>66</v>
      </c>
      <c r="AC373" s="94" t="s">
        <v>331</v>
      </c>
      <c r="AD373" s="95">
        <v>63.2</v>
      </c>
      <c r="AE373" s="94">
        <v>0</v>
      </c>
      <c r="AF373" s="94"/>
      <c r="AG373" s="95">
        <v>63.2</v>
      </c>
      <c r="AH373" s="94" t="s">
        <v>331</v>
      </c>
    </row>
    <row r="374" spans="1:34" s="39" customFormat="1" x14ac:dyDescent="0.15">
      <c r="A374" s="70" t="s">
        <v>928</v>
      </c>
      <c r="B374" s="71"/>
      <c r="C374" s="70">
        <v>1</v>
      </c>
      <c r="D374" s="70" t="s">
        <v>930</v>
      </c>
      <c r="E374" s="91" t="s">
        <v>337</v>
      </c>
      <c r="F374" s="80"/>
      <c r="G374" s="70">
        <v>172</v>
      </c>
      <c r="H374" s="70">
        <v>50</v>
      </c>
      <c r="I374" s="132">
        <v>16.901027582477013</v>
      </c>
      <c r="J374" s="87">
        <v>100</v>
      </c>
      <c r="K374" s="87" t="s">
        <v>329</v>
      </c>
      <c r="L374" s="70">
        <v>2953</v>
      </c>
      <c r="M374" s="87">
        <v>85</v>
      </c>
      <c r="N374" s="87" t="s">
        <v>330</v>
      </c>
      <c r="O374" s="77">
        <v>9</v>
      </c>
      <c r="P374" s="87">
        <v>76</v>
      </c>
      <c r="Q374" s="87" t="s">
        <v>331</v>
      </c>
      <c r="R374" s="70">
        <v>24.1</v>
      </c>
      <c r="S374" s="87">
        <v>95</v>
      </c>
      <c r="T374" s="87" t="s">
        <v>332</v>
      </c>
      <c r="U374" s="78">
        <v>190</v>
      </c>
      <c r="V374" s="87">
        <v>85</v>
      </c>
      <c r="W374" s="87" t="s">
        <v>330</v>
      </c>
      <c r="X374" s="70">
        <v>30</v>
      </c>
      <c r="Y374" s="87">
        <v>66</v>
      </c>
      <c r="Z374" s="87" t="s">
        <v>331</v>
      </c>
      <c r="AA374" s="70" t="s">
        <v>528</v>
      </c>
      <c r="AB374" s="100">
        <v>62</v>
      </c>
      <c r="AC374" s="94" t="s">
        <v>331</v>
      </c>
      <c r="AD374" s="95">
        <v>79.95</v>
      </c>
      <c r="AE374" s="94">
        <v>0</v>
      </c>
      <c r="AF374" s="94"/>
      <c r="AG374" s="95">
        <v>79.95</v>
      </c>
      <c r="AH374" s="94" t="s">
        <v>331</v>
      </c>
    </row>
    <row r="375" spans="1:34" s="39" customFormat="1" x14ac:dyDescent="0.15">
      <c r="A375" s="70" t="s">
        <v>928</v>
      </c>
      <c r="B375" s="71"/>
      <c r="C375" s="70">
        <v>1</v>
      </c>
      <c r="D375" s="70" t="s">
        <v>931</v>
      </c>
      <c r="E375" s="91" t="s">
        <v>337</v>
      </c>
      <c r="F375" s="80"/>
      <c r="G375" s="70">
        <v>157</v>
      </c>
      <c r="H375" s="70">
        <v>46</v>
      </c>
      <c r="I375" s="132">
        <v>18.662014686194166</v>
      </c>
      <c r="J375" s="87">
        <v>100</v>
      </c>
      <c r="K375" s="87" t="s">
        <v>329</v>
      </c>
      <c r="L375" s="70">
        <v>2967</v>
      </c>
      <c r="M375" s="87">
        <v>85</v>
      </c>
      <c r="N375" s="87" t="s">
        <v>330</v>
      </c>
      <c r="O375" s="77">
        <v>10.7</v>
      </c>
      <c r="P375" s="87">
        <v>50</v>
      </c>
      <c r="Q375" s="87" t="s">
        <v>342</v>
      </c>
      <c r="R375" s="70">
        <v>17.899999999999999</v>
      </c>
      <c r="S375" s="87">
        <v>80</v>
      </c>
      <c r="T375" s="87" t="s">
        <v>330</v>
      </c>
      <c r="U375" s="78">
        <v>125</v>
      </c>
      <c r="V375" s="87">
        <v>10</v>
      </c>
      <c r="W375" s="87" t="s">
        <v>342</v>
      </c>
      <c r="X375" s="70">
        <v>43</v>
      </c>
      <c r="Y375" s="87">
        <v>80</v>
      </c>
      <c r="Z375" s="87" t="s">
        <v>330</v>
      </c>
      <c r="AA375" s="70" t="s">
        <v>528</v>
      </c>
      <c r="AB375" s="100">
        <v>62</v>
      </c>
      <c r="AC375" s="94" t="s">
        <v>331</v>
      </c>
      <c r="AD375" s="95">
        <v>67.150000000000006</v>
      </c>
      <c r="AE375" s="94">
        <v>0</v>
      </c>
      <c r="AF375" s="94"/>
      <c r="AG375" s="95">
        <v>67.150000000000006</v>
      </c>
      <c r="AH375" s="94" t="s">
        <v>331</v>
      </c>
    </row>
    <row r="376" spans="1:34" s="39" customFormat="1" x14ac:dyDescent="0.15">
      <c r="A376" s="70" t="s">
        <v>928</v>
      </c>
      <c r="B376" s="71"/>
      <c r="C376" s="70">
        <v>1</v>
      </c>
      <c r="D376" s="70" t="s">
        <v>932</v>
      </c>
      <c r="E376" s="91" t="s">
        <v>337</v>
      </c>
      <c r="F376" s="80"/>
      <c r="G376" s="70">
        <v>164</v>
      </c>
      <c r="H376" s="70">
        <v>47</v>
      </c>
      <c r="I376" s="132">
        <v>17.47471743010113</v>
      </c>
      <c r="J376" s="87">
        <v>100</v>
      </c>
      <c r="K376" s="87" t="s">
        <v>329</v>
      </c>
      <c r="L376" s="70">
        <v>2654</v>
      </c>
      <c r="M376" s="87">
        <v>78</v>
      </c>
      <c r="N376" s="87" t="s">
        <v>331</v>
      </c>
      <c r="O376" s="77">
        <v>10.199999999999999</v>
      </c>
      <c r="P376" s="87">
        <v>64</v>
      </c>
      <c r="Q376" s="87" t="s">
        <v>331</v>
      </c>
      <c r="R376" s="70">
        <v>17.2</v>
      </c>
      <c r="S376" s="87">
        <v>78</v>
      </c>
      <c r="T376" s="87" t="s">
        <v>331</v>
      </c>
      <c r="U376" s="78">
        <v>145</v>
      </c>
      <c r="V376" s="87">
        <v>50</v>
      </c>
      <c r="W376" s="87" t="s">
        <v>342</v>
      </c>
      <c r="X376" s="70">
        <v>45</v>
      </c>
      <c r="Y376" s="87">
        <v>80</v>
      </c>
      <c r="Z376" s="87" t="s">
        <v>330</v>
      </c>
      <c r="AA376" s="70" t="s">
        <v>347</v>
      </c>
      <c r="AB376" s="100">
        <v>50</v>
      </c>
      <c r="AC376" s="94" t="s">
        <v>342</v>
      </c>
      <c r="AD376" s="95">
        <v>70.3</v>
      </c>
      <c r="AE376" s="94">
        <v>0</v>
      </c>
      <c r="AF376" s="94"/>
      <c r="AG376" s="95">
        <v>70.3</v>
      </c>
      <c r="AH376" s="94" t="s">
        <v>331</v>
      </c>
    </row>
    <row r="377" spans="1:34" s="39" customFormat="1" x14ac:dyDescent="0.15">
      <c r="A377" s="70" t="s">
        <v>928</v>
      </c>
      <c r="B377" s="71"/>
      <c r="C377" s="70">
        <v>1</v>
      </c>
      <c r="D377" s="70" t="s">
        <v>933</v>
      </c>
      <c r="E377" s="91" t="s">
        <v>337</v>
      </c>
      <c r="F377" s="80"/>
      <c r="G377" s="70">
        <v>160</v>
      </c>
      <c r="H377" s="70">
        <v>45</v>
      </c>
      <c r="I377" s="132">
        <v>17.578125</v>
      </c>
      <c r="J377" s="87">
        <v>100</v>
      </c>
      <c r="K377" s="87" t="s">
        <v>329</v>
      </c>
      <c r="L377" s="70">
        <v>3277</v>
      </c>
      <c r="M377" s="87">
        <v>100</v>
      </c>
      <c r="N377" s="87" t="s">
        <v>332</v>
      </c>
      <c r="O377" s="77">
        <v>11.2</v>
      </c>
      <c r="P377" s="87">
        <v>30</v>
      </c>
      <c r="Q377" s="87" t="s">
        <v>342</v>
      </c>
      <c r="R377" s="70">
        <v>15.7</v>
      </c>
      <c r="S377" s="87">
        <v>76</v>
      </c>
      <c r="T377" s="87" t="s">
        <v>331</v>
      </c>
      <c r="U377" s="78">
        <v>163</v>
      </c>
      <c r="V377" s="87">
        <v>70</v>
      </c>
      <c r="W377" s="87" t="s">
        <v>331</v>
      </c>
      <c r="X377" s="70">
        <v>47</v>
      </c>
      <c r="Y377" s="87">
        <v>85</v>
      </c>
      <c r="Z377" s="87" t="s">
        <v>330</v>
      </c>
      <c r="AA377" s="70" t="s">
        <v>634</v>
      </c>
      <c r="AB377" s="100">
        <v>68</v>
      </c>
      <c r="AC377" s="94" t="s">
        <v>331</v>
      </c>
      <c r="AD377" s="95">
        <v>72.7</v>
      </c>
      <c r="AE377" s="94">
        <v>0</v>
      </c>
      <c r="AF377" s="94"/>
      <c r="AG377" s="95">
        <v>72.7</v>
      </c>
      <c r="AH377" s="94" t="s">
        <v>331</v>
      </c>
    </row>
    <row r="378" spans="1:34" s="39" customFormat="1" x14ac:dyDescent="0.2">
      <c r="A378" s="70" t="s">
        <v>928</v>
      </c>
      <c r="B378" s="71"/>
      <c r="C378" s="70">
        <v>1</v>
      </c>
      <c r="D378" s="70" t="s">
        <v>934</v>
      </c>
      <c r="E378" s="91" t="s">
        <v>337</v>
      </c>
      <c r="F378" s="80"/>
      <c r="G378" s="70">
        <v>155</v>
      </c>
      <c r="H378" s="70">
        <v>46</v>
      </c>
      <c r="I378" s="132">
        <v>19.146722164412072</v>
      </c>
      <c r="J378" s="87">
        <v>100</v>
      </c>
      <c r="K378" s="87" t="s">
        <v>329</v>
      </c>
      <c r="L378" s="70">
        <v>2789</v>
      </c>
      <c r="M378" s="87">
        <v>80</v>
      </c>
      <c r="N378" s="87" t="s">
        <v>330</v>
      </c>
      <c r="O378" s="77">
        <v>9.9</v>
      </c>
      <c r="P378" s="87">
        <v>66</v>
      </c>
      <c r="Q378" s="87" t="s">
        <v>331</v>
      </c>
      <c r="R378" s="70">
        <v>17.399999999999999</v>
      </c>
      <c r="S378" s="87">
        <v>80</v>
      </c>
      <c r="T378" s="87" t="s">
        <v>330</v>
      </c>
      <c r="U378" s="78">
        <v>145</v>
      </c>
      <c r="V378" s="87">
        <v>50</v>
      </c>
      <c r="W378" s="87" t="s">
        <v>342</v>
      </c>
      <c r="X378" s="70">
        <v>32</v>
      </c>
      <c r="Y378" s="70">
        <v>68</v>
      </c>
      <c r="Z378" s="87" t="s">
        <v>331</v>
      </c>
      <c r="AA378" s="70" t="s">
        <v>783</v>
      </c>
      <c r="AB378" s="67">
        <v>50</v>
      </c>
      <c r="AC378" s="94" t="s">
        <v>342</v>
      </c>
      <c r="AD378" s="95">
        <v>70</v>
      </c>
      <c r="AE378" s="94">
        <v>0</v>
      </c>
      <c r="AF378" s="94"/>
      <c r="AG378" s="95">
        <v>70</v>
      </c>
      <c r="AH378" s="94" t="s">
        <v>331</v>
      </c>
    </row>
    <row r="379" spans="1:34" s="39" customFormat="1" x14ac:dyDescent="0.15">
      <c r="A379" s="70" t="s">
        <v>928</v>
      </c>
      <c r="B379" s="71"/>
      <c r="C379" s="70">
        <v>1</v>
      </c>
      <c r="D379" s="70" t="s">
        <v>935</v>
      </c>
      <c r="E379" s="91" t="s">
        <v>337</v>
      </c>
      <c r="F379" s="80"/>
      <c r="G379" s="70">
        <v>166</v>
      </c>
      <c r="H379" s="70">
        <v>58</v>
      </c>
      <c r="I379" s="132">
        <v>21.048047612135289</v>
      </c>
      <c r="J379" s="87">
        <v>100</v>
      </c>
      <c r="K379" s="87" t="s">
        <v>329</v>
      </c>
      <c r="L379" s="70">
        <v>3691</v>
      </c>
      <c r="M379" s="87">
        <v>100</v>
      </c>
      <c r="N379" s="87" t="s">
        <v>332</v>
      </c>
      <c r="O379" s="77">
        <v>10.4</v>
      </c>
      <c r="P379" s="87">
        <v>62</v>
      </c>
      <c r="Q379" s="87" t="s">
        <v>331</v>
      </c>
      <c r="R379" s="70">
        <v>10.3</v>
      </c>
      <c r="S379" s="87">
        <v>68</v>
      </c>
      <c r="T379" s="87" t="s">
        <v>331</v>
      </c>
      <c r="U379" s="78">
        <v>160</v>
      </c>
      <c r="V379" s="87">
        <v>68</v>
      </c>
      <c r="W379" s="87" t="s">
        <v>331</v>
      </c>
      <c r="X379" s="70">
        <v>25</v>
      </c>
      <c r="Y379" s="87">
        <v>62</v>
      </c>
      <c r="Z379" s="87" t="s">
        <v>331</v>
      </c>
      <c r="AA379" s="70" t="s">
        <v>808</v>
      </c>
      <c r="AB379" s="100">
        <v>62</v>
      </c>
      <c r="AC379" s="94" t="s">
        <v>331</v>
      </c>
      <c r="AD379" s="95">
        <v>74.599999999999994</v>
      </c>
      <c r="AE379" s="94">
        <v>0</v>
      </c>
      <c r="AF379" s="94"/>
      <c r="AG379" s="95">
        <v>74.599999999999994</v>
      </c>
      <c r="AH379" s="94" t="s">
        <v>331</v>
      </c>
    </row>
    <row r="380" spans="1:34" s="39" customFormat="1" x14ac:dyDescent="0.15">
      <c r="A380" s="70" t="s">
        <v>928</v>
      </c>
      <c r="B380" s="71"/>
      <c r="C380" s="70">
        <v>1</v>
      </c>
      <c r="D380" s="70" t="s">
        <v>936</v>
      </c>
      <c r="E380" s="91" t="s">
        <v>337</v>
      </c>
      <c r="F380" s="80"/>
      <c r="G380" s="70">
        <v>157</v>
      </c>
      <c r="H380" s="70">
        <v>55</v>
      </c>
      <c r="I380" s="132">
        <v>22.313278429145196</v>
      </c>
      <c r="J380" s="87">
        <v>100</v>
      </c>
      <c r="K380" s="87" t="s">
        <v>329</v>
      </c>
      <c r="L380" s="70">
        <v>2903</v>
      </c>
      <c r="M380" s="87">
        <v>85</v>
      </c>
      <c r="N380" s="87" t="s">
        <v>330</v>
      </c>
      <c r="O380" s="77">
        <v>9.1</v>
      </c>
      <c r="P380" s="87">
        <v>74</v>
      </c>
      <c r="Q380" s="87" t="s">
        <v>331</v>
      </c>
      <c r="R380" s="70">
        <v>12.9</v>
      </c>
      <c r="S380" s="87">
        <v>72</v>
      </c>
      <c r="T380" s="87" t="s">
        <v>331</v>
      </c>
      <c r="U380" s="78">
        <v>130</v>
      </c>
      <c r="V380" s="87">
        <v>20</v>
      </c>
      <c r="W380" s="87" t="s">
        <v>342</v>
      </c>
      <c r="X380" s="70">
        <v>33</v>
      </c>
      <c r="Y380" s="87">
        <v>70</v>
      </c>
      <c r="Z380" s="87" t="s">
        <v>331</v>
      </c>
      <c r="AA380" s="70" t="s">
        <v>816</v>
      </c>
      <c r="AB380" s="100">
        <v>10</v>
      </c>
      <c r="AC380" s="94" t="s">
        <v>342</v>
      </c>
      <c r="AD380" s="95">
        <v>60.75</v>
      </c>
      <c r="AE380" s="94">
        <v>0</v>
      </c>
      <c r="AF380" s="94"/>
      <c r="AG380" s="95">
        <v>60.75</v>
      </c>
      <c r="AH380" s="94" t="s">
        <v>331</v>
      </c>
    </row>
    <row r="381" spans="1:34" s="39" customFormat="1" x14ac:dyDescent="0.15">
      <c r="A381" s="70" t="s">
        <v>928</v>
      </c>
      <c r="B381" s="71"/>
      <c r="C381" s="70">
        <v>1</v>
      </c>
      <c r="D381" s="70" t="s">
        <v>937</v>
      </c>
      <c r="E381" s="91" t="s">
        <v>337</v>
      </c>
      <c r="F381" s="80"/>
      <c r="G381" s="70">
        <v>163</v>
      </c>
      <c r="H381" s="70">
        <v>47</v>
      </c>
      <c r="I381" s="132">
        <v>17.689788851669238</v>
      </c>
      <c r="J381" s="87">
        <v>100</v>
      </c>
      <c r="K381" s="87" t="s">
        <v>329</v>
      </c>
      <c r="L381" s="70">
        <v>2713</v>
      </c>
      <c r="M381" s="87">
        <v>78</v>
      </c>
      <c r="N381" s="87" t="s">
        <v>331</v>
      </c>
      <c r="O381" s="77">
        <v>11.1</v>
      </c>
      <c r="P381" s="87">
        <v>30</v>
      </c>
      <c r="Q381" s="87" t="s">
        <v>342</v>
      </c>
      <c r="R381" s="70">
        <v>16.100000000000001</v>
      </c>
      <c r="S381" s="87">
        <v>78</v>
      </c>
      <c r="T381" s="87" t="s">
        <v>331</v>
      </c>
      <c r="U381" s="78">
        <v>140</v>
      </c>
      <c r="V381" s="87">
        <v>40</v>
      </c>
      <c r="W381" s="87" t="s">
        <v>342</v>
      </c>
      <c r="X381" s="70">
        <v>27</v>
      </c>
      <c r="Y381" s="87">
        <v>64</v>
      </c>
      <c r="Z381" s="87" t="s">
        <v>331</v>
      </c>
      <c r="AA381" s="70" t="s">
        <v>548</v>
      </c>
      <c r="AB381" s="100">
        <v>50</v>
      </c>
      <c r="AC381" s="94" t="s">
        <v>342</v>
      </c>
      <c r="AD381" s="95">
        <v>60.9</v>
      </c>
      <c r="AE381" s="94">
        <v>0</v>
      </c>
      <c r="AF381" s="94"/>
      <c r="AG381" s="95">
        <v>60.9</v>
      </c>
      <c r="AH381" s="94" t="s">
        <v>331</v>
      </c>
    </row>
    <row r="382" spans="1:34" s="220" customFormat="1" x14ac:dyDescent="0.15">
      <c r="A382" s="209" t="s">
        <v>928</v>
      </c>
      <c r="B382" s="210"/>
      <c r="C382" s="209">
        <v>1</v>
      </c>
      <c r="D382" s="209" t="s">
        <v>938</v>
      </c>
      <c r="E382" s="211" t="s">
        <v>337</v>
      </c>
      <c r="F382" s="212"/>
      <c r="G382" s="209">
        <v>158</v>
      </c>
      <c r="H382" s="209">
        <v>53</v>
      </c>
      <c r="I382" s="213">
        <v>21.230572023714149</v>
      </c>
      <c r="J382" s="214">
        <v>100</v>
      </c>
      <c r="K382" s="214" t="s">
        <v>329</v>
      </c>
      <c r="L382" s="209">
        <v>2779</v>
      </c>
      <c r="M382" s="214">
        <v>80</v>
      </c>
      <c r="N382" s="214" t="s">
        <v>330</v>
      </c>
      <c r="O382" s="215"/>
      <c r="P382" s="214"/>
      <c r="Q382" s="214"/>
      <c r="R382" s="209">
        <v>12.8</v>
      </c>
      <c r="S382" s="214">
        <v>72</v>
      </c>
      <c r="T382" s="214" t="s">
        <v>331</v>
      </c>
      <c r="U382" s="216">
        <v>115</v>
      </c>
      <c r="V382" s="214">
        <v>0</v>
      </c>
      <c r="W382" s="214" t="s">
        <v>342</v>
      </c>
      <c r="X382" s="209">
        <v>25</v>
      </c>
      <c r="Y382" s="214">
        <v>62</v>
      </c>
      <c r="Z382" s="214" t="s">
        <v>331</v>
      </c>
      <c r="AA382" s="209"/>
      <c r="AB382" s="223"/>
      <c r="AC382" s="218"/>
      <c r="AD382" s="219">
        <v>40.4</v>
      </c>
      <c r="AE382" s="218">
        <v>0</v>
      </c>
      <c r="AF382" s="218"/>
      <c r="AG382" s="219">
        <v>40.4</v>
      </c>
      <c r="AH382" s="218" t="s">
        <v>342</v>
      </c>
    </row>
    <row r="383" spans="1:34" s="39" customFormat="1" x14ac:dyDescent="0.15">
      <c r="A383" s="70" t="s">
        <v>928</v>
      </c>
      <c r="B383" s="71"/>
      <c r="C383" s="70">
        <v>1</v>
      </c>
      <c r="D383" s="70" t="s">
        <v>939</v>
      </c>
      <c r="E383" s="91" t="s">
        <v>337</v>
      </c>
      <c r="F383" s="80"/>
      <c r="G383" s="70">
        <v>173</v>
      </c>
      <c r="H383" s="70">
        <v>88</v>
      </c>
      <c r="I383" s="132">
        <v>29.402920244578837</v>
      </c>
      <c r="J383" s="87">
        <v>60</v>
      </c>
      <c r="K383" s="87" t="s">
        <v>364</v>
      </c>
      <c r="L383" s="70">
        <v>3326</v>
      </c>
      <c r="M383" s="87">
        <v>100</v>
      </c>
      <c r="N383" s="87" t="s">
        <v>332</v>
      </c>
      <c r="O383" s="77">
        <v>10.6</v>
      </c>
      <c r="P383" s="87">
        <v>60</v>
      </c>
      <c r="Q383" s="87" t="s">
        <v>331</v>
      </c>
      <c r="R383" s="70">
        <v>17.899999999999999</v>
      </c>
      <c r="S383" s="87">
        <v>80</v>
      </c>
      <c r="T383" s="87" t="s">
        <v>330</v>
      </c>
      <c r="U383" s="78">
        <v>130</v>
      </c>
      <c r="V383" s="87">
        <v>20</v>
      </c>
      <c r="W383" s="87" t="s">
        <v>342</v>
      </c>
      <c r="X383" s="70">
        <v>29</v>
      </c>
      <c r="Y383" s="87">
        <v>66</v>
      </c>
      <c r="Z383" s="87" t="s">
        <v>331</v>
      </c>
      <c r="AA383" s="70" t="s">
        <v>808</v>
      </c>
      <c r="AB383" s="100">
        <v>62</v>
      </c>
      <c r="AC383" s="94" t="s">
        <v>331</v>
      </c>
      <c r="AD383" s="95">
        <v>65</v>
      </c>
      <c r="AE383" s="94">
        <v>0</v>
      </c>
      <c r="AF383" s="94"/>
      <c r="AG383" s="95">
        <v>65</v>
      </c>
      <c r="AH383" s="94" t="s">
        <v>331</v>
      </c>
    </row>
    <row r="384" spans="1:34" s="39" customFormat="1" x14ac:dyDescent="0.15">
      <c r="A384" s="70" t="s">
        <v>928</v>
      </c>
      <c r="B384" s="71"/>
      <c r="C384" s="70">
        <v>1</v>
      </c>
      <c r="D384" s="70" t="s">
        <v>940</v>
      </c>
      <c r="E384" s="91" t="s">
        <v>337</v>
      </c>
      <c r="F384" s="80"/>
      <c r="G384" s="70">
        <v>171</v>
      </c>
      <c r="H384" s="70">
        <v>66</v>
      </c>
      <c r="I384" s="132">
        <v>22.571047501795423</v>
      </c>
      <c r="J384" s="87">
        <v>100</v>
      </c>
      <c r="K384" s="87" t="s">
        <v>329</v>
      </c>
      <c r="L384" s="70">
        <v>3381</v>
      </c>
      <c r="M384" s="87">
        <v>100</v>
      </c>
      <c r="N384" s="87" t="s">
        <v>332</v>
      </c>
      <c r="O384" s="77">
        <v>9.4</v>
      </c>
      <c r="P384" s="87">
        <v>72</v>
      </c>
      <c r="Q384" s="87" t="s">
        <v>331</v>
      </c>
      <c r="R384" s="70">
        <v>11.5</v>
      </c>
      <c r="S384" s="87">
        <v>70</v>
      </c>
      <c r="T384" s="87" t="s">
        <v>331</v>
      </c>
      <c r="U384" s="78">
        <v>190</v>
      </c>
      <c r="V384" s="87">
        <v>85</v>
      </c>
      <c r="W384" s="87" t="s">
        <v>330</v>
      </c>
      <c r="X384" s="70">
        <v>33</v>
      </c>
      <c r="Y384" s="87">
        <v>70</v>
      </c>
      <c r="Z384" s="87" t="s">
        <v>331</v>
      </c>
      <c r="AA384" s="70" t="s">
        <v>353</v>
      </c>
      <c r="AB384" s="100">
        <v>66</v>
      </c>
      <c r="AC384" s="94" t="s">
        <v>331</v>
      </c>
      <c r="AD384" s="95">
        <v>80.100000000000009</v>
      </c>
      <c r="AE384" s="94">
        <v>0</v>
      </c>
      <c r="AF384" s="94"/>
      <c r="AG384" s="95">
        <v>80.099999999999994</v>
      </c>
      <c r="AH384" s="94" t="s">
        <v>330</v>
      </c>
    </row>
    <row r="385" spans="1:34" s="39" customFormat="1" x14ac:dyDescent="0.15">
      <c r="A385" s="70" t="s">
        <v>928</v>
      </c>
      <c r="B385" s="71"/>
      <c r="C385" s="70">
        <v>1</v>
      </c>
      <c r="D385" s="70" t="s">
        <v>941</v>
      </c>
      <c r="E385" s="91" t="s">
        <v>337</v>
      </c>
      <c r="F385" s="80"/>
      <c r="G385" s="70">
        <v>166</v>
      </c>
      <c r="H385" s="70">
        <v>72</v>
      </c>
      <c r="I385" s="132">
        <v>26.1286108288576</v>
      </c>
      <c r="J385" s="87">
        <v>60</v>
      </c>
      <c r="K385" s="87" t="s">
        <v>364</v>
      </c>
      <c r="L385" s="70">
        <v>2884</v>
      </c>
      <c r="M385" s="87">
        <v>80</v>
      </c>
      <c r="N385" s="87" t="s">
        <v>330</v>
      </c>
      <c r="O385" s="77">
        <v>10.6</v>
      </c>
      <c r="P385" s="87">
        <v>60</v>
      </c>
      <c r="Q385" s="87" t="s">
        <v>331</v>
      </c>
      <c r="R385" s="70">
        <v>14.7</v>
      </c>
      <c r="S385" s="87">
        <v>74</v>
      </c>
      <c r="T385" s="87" t="s">
        <v>331</v>
      </c>
      <c r="U385" s="78">
        <v>130</v>
      </c>
      <c r="V385" s="87">
        <v>20</v>
      </c>
      <c r="W385" s="87" t="s">
        <v>342</v>
      </c>
      <c r="X385" s="70">
        <v>40</v>
      </c>
      <c r="Y385" s="87">
        <v>76</v>
      </c>
      <c r="Z385" s="87" t="s">
        <v>331</v>
      </c>
      <c r="AA385" s="70" t="s">
        <v>506</v>
      </c>
      <c r="AB385" s="100">
        <v>50</v>
      </c>
      <c r="AC385" s="94" t="s">
        <v>342</v>
      </c>
      <c r="AD385" s="95">
        <v>60</v>
      </c>
      <c r="AE385" s="94">
        <v>0</v>
      </c>
      <c r="AF385" s="94"/>
      <c r="AG385" s="95">
        <v>60</v>
      </c>
      <c r="AH385" s="94" t="s">
        <v>331</v>
      </c>
    </row>
    <row r="386" spans="1:34" s="39" customFormat="1" x14ac:dyDescent="0.2">
      <c r="A386" s="70" t="s">
        <v>928</v>
      </c>
      <c r="B386" s="71"/>
      <c r="C386" s="70">
        <v>1</v>
      </c>
      <c r="D386" s="70" t="s">
        <v>942</v>
      </c>
      <c r="E386" s="91" t="s">
        <v>337</v>
      </c>
      <c r="F386" s="80"/>
      <c r="G386" s="70">
        <v>162</v>
      </c>
      <c r="H386" s="70">
        <v>70</v>
      </c>
      <c r="I386" s="132">
        <v>26.672763298277701</v>
      </c>
      <c r="J386" s="87">
        <v>60</v>
      </c>
      <c r="K386" s="87" t="s">
        <v>364</v>
      </c>
      <c r="L386" s="70">
        <v>3000</v>
      </c>
      <c r="M386" s="87">
        <v>85</v>
      </c>
      <c r="N386" s="87" t="s">
        <v>330</v>
      </c>
      <c r="O386" s="77">
        <v>8</v>
      </c>
      <c r="P386" s="87">
        <v>90</v>
      </c>
      <c r="Q386" s="87" t="s">
        <v>332</v>
      </c>
      <c r="R386" s="70">
        <v>19.8</v>
      </c>
      <c r="S386" s="87">
        <v>85</v>
      </c>
      <c r="T386" s="87" t="s">
        <v>330</v>
      </c>
      <c r="U386" s="78">
        <v>170</v>
      </c>
      <c r="V386" s="87">
        <v>74</v>
      </c>
      <c r="W386" s="87" t="s">
        <v>331</v>
      </c>
      <c r="X386" s="70">
        <v>50</v>
      </c>
      <c r="Y386" s="70">
        <v>90</v>
      </c>
      <c r="Z386" s="87" t="s">
        <v>332</v>
      </c>
      <c r="AA386" s="70" t="s">
        <v>433</v>
      </c>
      <c r="AB386" s="67">
        <v>70</v>
      </c>
      <c r="AC386" s="94" t="s">
        <v>331</v>
      </c>
      <c r="AD386" s="95">
        <v>78.650000000000006</v>
      </c>
      <c r="AE386" s="94">
        <v>0</v>
      </c>
      <c r="AF386" s="94"/>
      <c r="AG386" s="95">
        <v>78.650000000000006</v>
      </c>
      <c r="AH386" s="94" t="s">
        <v>331</v>
      </c>
    </row>
    <row r="387" spans="1:34" s="39" customFormat="1" x14ac:dyDescent="0.15">
      <c r="A387" s="70" t="s">
        <v>928</v>
      </c>
      <c r="B387" s="71"/>
      <c r="C387" s="70">
        <v>1</v>
      </c>
      <c r="D387" s="70" t="s">
        <v>943</v>
      </c>
      <c r="E387" s="91" t="s">
        <v>337</v>
      </c>
      <c r="F387" s="80"/>
      <c r="G387" s="70">
        <v>167</v>
      </c>
      <c r="H387" s="70">
        <v>45</v>
      </c>
      <c r="I387" s="132">
        <v>16.135393882892899</v>
      </c>
      <c r="J387" s="87">
        <v>80</v>
      </c>
      <c r="K387" s="87" t="s">
        <v>394</v>
      </c>
      <c r="L387" s="70">
        <v>2512</v>
      </c>
      <c r="M387" s="87">
        <v>74</v>
      </c>
      <c r="N387" s="87" t="s">
        <v>331</v>
      </c>
      <c r="O387" s="77">
        <v>10.4</v>
      </c>
      <c r="P387" s="87">
        <v>62</v>
      </c>
      <c r="Q387" s="87" t="s">
        <v>331</v>
      </c>
      <c r="R387" s="70">
        <v>13.7</v>
      </c>
      <c r="S387" s="87">
        <v>74</v>
      </c>
      <c r="T387" s="87" t="s">
        <v>331</v>
      </c>
      <c r="U387" s="78">
        <v>150</v>
      </c>
      <c r="V387" s="87">
        <v>60</v>
      </c>
      <c r="W387" s="87" t="s">
        <v>331</v>
      </c>
      <c r="X387" s="70">
        <v>30</v>
      </c>
      <c r="Y387" s="70">
        <v>66</v>
      </c>
      <c r="Z387" s="87" t="s">
        <v>331</v>
      </c>
      <c r="AA387" s="70" t="s">
        <v>945</v>
      </c>
      <c r="AB387" s="100">
        <v>50</v>
      </c>
      <c r="AC387" s="94" t="s">
        <v>342</v>
      </c>
      <c r="AD387" s="95">
        <v>65.5</v>
      </c>
      <c r="AE387" s="94">
        <v>0</v>
      </c>
      <c r="AF387" s="94"/>
      <c r="AG387" s="95">
        <v>65.5</v>
      </c>
      <c r="AH387" s="94" t="s">
        <v>331</v>
      </c>
    </row>
    <row r="388" spans="1:34" s="39" customFormat="1" x14ac:dyDescent="0.2">
      <c r="A388" s="70" t="s">
        <v>928</v>
      </c>
      <c r="B388" s="71"/>
      <c r="C388" s="70">
        <v>1</v>
      </c>
      <c r="D388" s="70" t="s">
        <v>946</v>
      </c>
      <c r="E388" s="91" t="s">
        <v>337</v>
      </c>
      <c r="F388" s="80"/>
      <c r="G388" s="70">
        <v>170</v>
      </c>
      <c r="H388" s="70">
        <v>64</v>
      </c>
      <c r="I388" s="132">
        <v>22.145328719723182</v>
      </c>
      <c r="J388" s="87">
        <v>100</v>
      </c>
      <c r="K388" s="87" t="s">
        <v>329</v>
      </c>
      <c r="L388" s="70">
        <v>3588</v>
      </c>
      <c r="M388" s="87">
        <v>100</v>
      </c>
      <c r="N388" s="87" t="s">
        <v>332</v>
      </c>
      <c r="O388" s="77">
        <v>9.4</v>
      </c>
      <c r="P388" s="87">
        <v>72</v>
      </c>
      <c r="Q388" s="87" t="s">
        <v>331</v>
      </c>
      <c r="R388" s="70">
        <v>22.1</v>
      </c>
      <c r="S388" s="87">
        <v>90</v>
      </c>
      <c r="T388" s="87" t="s">
        <v>332</v>
      </c>
      <c r="U388" s="78">
        <v>170</v>
      </c>
      <c r="V388" s="87">
        <v>74</v>
      </c>
      <c r="W388" s="87" t="s">
        <v>331</v>
      </c>
      <c r="X388" s="70">
        <v>24</v>
      </c>
      <c r="Y388" s="70">
        <v>60</v>
      </c>
      <c r="Z388" s="87" t="s">
        <v>331</v>
      </c>
      <c r="AA388" s="70" t="s">
        <v>622</v>
      </c>
      <c r="AB388" s="67">
        <v>76</v>
      </c>
      <c r="AC388" s="94" t="s">
        <v>331</v>
      </c>
      <c r="AD388" s="95">
        <v>82</v>
      </c>
      <c r="AE388" s="94">
        <v>0</v>
      </c>
      <c r="AF388" s="94"/>
      <c r="AG388" s="95">
        <v>82</v>
      </c>
      <c r="AH388" s="94" t="s">
        <v>330</v>
      </c>
    </row>
    <row r="389" spans="1:34" s="39" customFormat="1" x14ac:dyDescent="0.2">
      <c r="A389" s="70" t="s">
        <v>928</v>
      </c>
      <c r="B389" s="71"/>
      <c r="C389" s="70">
        <v>1</v>
      </c>
      <c r="D389" s="70" t="s">
        <v>947</v>
      </c>
      <c r="E389" s="91" t="s">
        <v>337</v>
      </c>
      <c r="F389" s="80"/>
      <c r="G389" s="70">
        <v>168</v>
      </c>
      <c r="H389" s="70">
        <v>50</v>
      </c>
      <c r="I389" s="132">
        <v>17.715419501133788</v>
      </c>
      <c r="J389" s="87">
        <v>100</v>
      </c>
      <c r="K389" s="87" t="s">
        <v>329</v>
      </c>
      <c r="L389" s="70">
        <v>3283</v>
      </c>
      <c r="M389" s="87">
        <v>100</v>
      </c>
      <c r="N389" s="87" t="s">
        <v>332</v>
      </c>
      <c r="O389" s="77">
        <v>11</v>
      </c>
      <c r="P389" s="87">
        <v>40</v>
      </c>
      <c r="Q389" s="87" t="s">
        <v>342</v>
      </c>
      <c r="R389" s="70">
        <v>11.4</v>
      </c>
      <c r="S389" s="87">
        <v>70</v>
      </c>
      <c r="T389" s="87" t="s">
        <v>331</v>
      </c>
      <c r="U389" s="78">
        <v>120</v>
      </c>
      <c r="V389" s="87">
        <v>0</v>
      </c>
      <c r="W389" s="87" t="s">
        <v>342</v>
      </c>
      <c r="X389" s="70">
        <v>29</v>
      </c>
      <c r="Y389" s="69">
        <v>66</v>
      </c>
      <c r="Z389" s="87" t="s">
        <v>331</v>
      </c>
      <c r="AA389" s="70" t="s">
        <v>362</v>
      </c>
      <c r="AB389" s="67">
        <v>68</v>
      </c>
      <c r="AC389" s="94" t="s">
        <v>331</v>
      </c>
      <c r="AD389" s="95">
        <v>65.2</v>
      </c>
      <c r="AE389" s="94">
        <v>0</v>
      </c>
      <c r="AF389" s="94"/>
      <c r="AG389" s="95">
        <v>65.2</v>
      </c>
      <c r="AH389" s="94" t="s">
        <v>331</v>
      </c>
    </row>
    <row r="390" spans="1:34" s="39" customFormat="1" x14ac:dyDescent="0.2">
      <c r="A390" s="70" t="s">
        <v>928</v>
      </c>
      <c r="B390" s="71"/>
      <c r="C390" s="70">
        <v>1</v>
      </c>
      <c r="D390" s="70" t="s">
        <v>948</v>
      </c>
      <c r="E390" s="91" t="s">
        <v>337</v>
      </c>
      <c r="F390" s="80"/>
      <c r="G390" s="70">
        <v>168</v>
      </c>
      <c r="H390" s="70">
        <v>89</v>
      </c>
      <c r="I390" s="132">
        <v>31.53344671201814</v>
      </c>
      <c r="J390" s="87">
        <v>60</v>
      </c>
      <c r="K390" s="87" t="s">
        <v>364</v>
      </c>
      <c r="L390" s="70">
        <v>2801</v>
      </c>
      <c r="M390" s="87">
        <v>80</v>
      </c>
      <c r="N390" s="87" t="s">
        <v>330</v>
      </c>
      <c r="O390" s="77">
        <v>10.5</v>
      </c>
      <c r="P390" s="87">
        <v>60</v>
      </c>
      <c r="Q390" s="87" t="s">
        <v>331</v>
      </c>
      <c r="R390" s="70">
        <v>16.899999999999999</v>
      </c>
      <c r="S390" s="87">
        <v>78</v>
      </c>
      <c r="T390" s="87" t="s">
        <v>331</v>
      </c>
      <c r="U390" s="78">
        <v>145</v>
      </c>
      <c r="V390" s="87">
        <v>50</v>
      </c>
      <c r="W390" s="87" t="s">
        <v>342</v>
      </c>
      <c r="X390" s="70">
        <v>24</v>
      </c>
      <c r="Y390" s="69">
        <v>60</v>
      </c>
      <c r="Z390" s="87" t="s">
        <v>331</v>
      </c>
      <c r="AA390" s="70" t="s">
        <v>548</v>
      </c>
      <c r="AB390" s="67">
        <v>50</v>
      </c>
      <c r="AC390" s="94" t="s">
        <v>342</v>
      </c>
      <c r="AD390" s="95">
        <v>61.800000000000004</v>
      </c>
      <c r="AE390" s="94">
        <v>0</v>
      </c>
      <c r="AF390" s="94"/>
      <c r="AG390" s="95">
        <v>61.8</v>
      </c>
      <c r="AH390" s="94" t="s">
        <v>331</v>
      </c>
    </row>
    <row r="391" spans="1:34" s="39" customFormat="1" x14ac:dyDescent="0.2">
      <c r="A391" s="70" t="s">
        <v>928</v>
      </c>
      <c r="B391" s="71"/>
      <c r="C391" s="70">
        <v>1</v>
      </c>
      <c r="D391" s="70" t="s">
        <v>949</v>
      </c>
      <c r="E391" s="91" t="s">
        <v>337</v>
      </c>
      <c r="F391" s="80"/>
      <c r="G391" s="70">
        <v>165</v>
      </c>
      <c r="H391" s="70">
        <v>51</v>
      </c>
      <c r="I391" s="132">
        <v>18.732782369146005</v>
      </c>
      <c r="J391" s="87">
        <v>100</v>
      </c>
      <c r="K391" s="87" t="s">
        <v>329</v>
      </c>
      <c r="L391" s="70">
        <v>2900</v>
      </c>
      <c r="M391" s="87">
        <v>85</v>
      </c>
      <c r="N391" s="87" t="s">
        <v>330</v>
      </c>
      <c r="O391" s="77">
        <v>10.8</v>
      </c>
      <c r="P391" s="87">
        <v>50</v>
      </c>
      <c r="Q391" s="87" t="s">
        <v>342</v>
      </c>
      <c r="R391" s="70">
        <v>20.399999999999999</v>
      </c>
      <c r="S391" s="87">
        <v>85</v>
      </c>
      <c r="T391" s="87" t="s">
        <v>330</v>
      </c>
      <c r="U391" s="78">
        <v>145</v>
      </c>
      <c r="V391" s="87">
        <v>50</v>
      </c>
      <c r="W391" s="87" t="s">
        <v>342</v>
      </c>
      <c r="X391" s="70">
        <v>30</v>
      </c>
      <c r="Y391" s="70">
        <v>66</v>
      </c>
      <c r="Z391" s="87" t="s">
        <v>331</v>
      </c>
      <c r="AA391" s="70" t="s">
        <v>704</v>
      </c>
      <c r="AB391" s="67">
        <v>64</v>
      </c>
      <c r="AC391" s="94" t="s">
        <v>331</v>
      </c>
      <c r="AD391" s="95">
        <v>70.650000000000006</v>
      </c>
      <c r="AE391" s="94">
        <v>0</v>
      </c>
      <c r="AF391" s="94"/>
      <c r="AG391" s="95">
        <v>70.650000000000006</v>
      </c>
      <c r="AH391" s="94" t="s">
        <v>331</v>
      </c>
    </row>
    <row r="392" spans="1:34" s="39" customFormat="1" x14ac:dyDescent="0.2">
      <c r="A392" s="70" t="s">
        <v>928</v>
      </c>
      <c r="B392" s="71"/>
      <c r="C392" s="70">
        <v>1</v>
      </c>
      <c r="D392" s="83" t="s">
        <v>950</v>
      </c>
      <c r="E392" s="91" t="s">
        <v>337</v>
      </c>
      <c r="F392" s="80"/>
      <c r="G392" s="70">
        <v>174</v>
      </c>
      <c r="H392" s="70">
        <v>54</v>
      </c>
      <c r="I392" s="132">
        <v>17.8359096313912</v>
      </c>
      <c r="J392" s="87">
        <v>100</v>
      </c>
      <c r="K392" s="87" t="s">
        <v>329</v>
      </c>
      <c r="L392" s="70">
        <v>3574</v>
      </c>
      <c r="M392" s="87">
        <v>100</v>
      </c>
      <c r="N392" s="87" t="s">
        <v>332</v>
      </c>
      <c r="O392" s="77">
        <v>10</v>
      </c>
      <c r="P392" s="87">
        <v>66</v>
      </c>
      <c r="Q392" s="87" t="s">
        <v>331</v>
      </c>
      <c r="R392" s="70">
        <v>19.5</v>
      </c>
      <c r="S392" s="87">
        <v>85</v>
      </c>
      <c r="T392" s="87" t="s">
        <v>330</v>
      </c>
      <c r="U392" s="78">
        <v>130</v>
      </c>
      <c r="V392" s="87">
        <v>20</v>
      </c>
      <c r="W392" s="87" t="s">
        <v>342</v>
      </c>
      <c r="X392" s="70">
        <v>25</v>
      </c>
      <c r="Y392" s="70">
        <v>62</v>
      </c>
      <c r="Z392" s="87" t="s">
        <v>331</v>
      </c>
      <c r="AA392" s="70" t="s">
        <v>952</v>
      </c>
      <c r="AB392" s="67">
        <v>60</v>
      </c>
      <c r="AC392" s="94" t="s">
        <v>331</v>
      </c>
      <c r="AD392" s="95">
        <v>71.900000000000006</v>
      </c>
      <c r="AE392" s="94">
        <v>0</v>
      </c>
      <c r="AF392" s="94"/>
      <c r="AG392" s="95">
        <v>71.900000000000006</v>
      </c>
      <c r="AH392" s="94" t="s">
        <v>331</v>
      </c>
    </row>
    <row r="393" spans="1:34" s="39" customFormat="1" x14ac:dyDescent="0.15">
      <c r="A393" s="70" t="s">
        <v>928</v>
      </c>
      <c r="B393" s="71"/>
      <c r="C393" s="70">
        <v>1</v>
      </c>
      <c r="D393" s="70" t="s">
        <v>953</v>
      </c>
      <c r="E393" s="91" t="s">
        <v>337</v>
      </c>
      <c r="F393" s="80"/>
      <c r="G393" s="70">
        <v>165</v>
      </c>
      <c r="H393" s="70">
        <v>52</v>
      </c>
      <c r="I393" s="132">
        <v>19.100091827364555</v>
      </c>
      <c r="J393" s="87">
        <v>100</v>
      </c>
      <c r="K393" s="87" t="s">
        <v>329</v>
      </c>
      <c r="L393" s="70">
        <v>3280</v>
      </c>
      <c r="M393" s="87">
        <v>100</v>
      </c>
      <c r="N393" s="87" t="s">
        <v>332</v>
      </c>
      <c r="O393" s="77">
        <v>9.6</v>
      </c>
      <c r="P393" s="87">
        <v>70</v>
      </c>
      <c r="Q393" s="87" t="s">
        <v>331</v>
      </c>
      <c r="R393" s="70">
        <v>24.8</v>
      </c>
      <c r="S393" s="87">
        <v>100</v>
      </c>
      <c r="T393" s="87" t="s">
        <v>332</v>
      </c>
      <c r="U393" s="78">
        <v>150</v>
      </c>
      <c r="V393" s="87">
        <v>60</v>
      </c>
      <c r="W393" s="87" t="s">
        <v>331</v>
      </c>
      <c r="X393" s="70">
        <v>34</v>
      </c>
      <c r="Y393" s="87">
        <v>70</v>
      </c>
      <c r="Z393" s="87" t="s">
        <v>331</v>
      </c>
      <c r="AA393" s="70" t="s">
        <v>955</v>
      </c>
      <c r="AB393" s="100">
        <v>60</v>
      </c>
      <c r="AC393" s="94" t="s">
        <v>331</v>
      </c>
      <c r="AD393" s="95">
        <v>79</v>
      </c>
      <c r="AE393" s="94">
        <v>0</v>
      </c>
      <c r="AF393" s="94"/>
      <c r="AG393" s="95">
        <v>79</v>
      </c>
      <c r="AH393" s="94" t="s">
        <v>331</v>
      </c>
    </row>
    <row r="394" spans="1:34" s="39" customFormat="1" x14ac:dyDescent="0.15">
      <c r="A394" s="70" t="s">
        <v>928</v>
      </c>
      <c r="B394" s="71"/>
      <c r="C394" s="70">
        <v>1</v>
      </c>
      <c r="D394" s="70" t="s">
        <v>956</v>
      </c>
      <c r="E394" s="91" t="s">
        <v>337</v>
      </c>
      <c r="F394" s="80"/>
      <c r="G394" s="70">
        <v>165</v>
      </c>
      <c r="H394" s="70">
        <v>45</v>
      </c>
      <c r="I394" s="132">
        <v>16.528925619834709</v>
      </c>
      <c r="J394" s="87">
        <v>100</v>
      </c>
      <c r="K394" s="87" t="s">
        <v>329</v>
      </c>
      <c r="L394" s="70">
        <v>2932</v>
      </c>
      <c r="M394" s="87">
        <v>85</v>
      </c>
      <c r="N394" s="87" t="s">
        <v>330</v>
      </c>
      <c r="O394" s="77">
        <v>9.9</v>
      </c>
      <c r="P394" s="87">
        <v>66</v>
      </c>
      <c r="Q394" s="87" t="s">
        <v>331</v>
      </c>
      <c r="R394" s="70">
        <v>20.7</v>
      </c>
      <c r="S394" s="87">
        <v>85</v>
      </c>
      <c r="T394" s="87" t="s">
        <v>330</v>
      </c>
      <c r="U394" s="78">
        <v>180</v>
      </c>
      <c r="V394" s="87">
        <v>80</v>
      </c>
      <c r="W394" s="87" t="s">
        <v>330</v>
      </c>
      <c r="X394" s="70">
        <v>28</v>
      </c>
      <c r="Y394" s="87">
        <v>64</v>
      </c>
      <c r="Z394" s="87" t="s">
        <v>331</v>
      </c>
      <c r="AA394" s="70" t="s">
        <v>433</v>
      </c>
      <c r="AB394" s="100">
        <v>70</v>
      </c>
      <c r="AC394" s="94" t="s">
        <v>331</v>
      </c>
      <c r="AD394" s="95">
        <v>77.850000000000009</v>
      </c>
      <c r="AE394" s="94">
        <v>0</v>
      </c>
      <c r="AF394" s="94"/>
      <c r="AG394" s="95">
        <v>77.849999999999994</v>
      </c>
      <c r="AH394" s="94" t="s">
        <v>331</v>
      </c>
    </row>
    <row r="395" spans="1:34" s="39" customFormat="1" x14ac:dyDescent="0.2">
      <c r="A395" s="70" t="s">
        <v>928</v>
      </c>
      <c r="B395" s="71"/>
      <c r="C395" s="70">
        <v>1</v>
      </c>
      <c r="D395" s="70" t="s">
        <v>957</v>
      </c>
      <c r="E395" s="91" t="s">
        <v>337</v>
      </c>
      <c r="F395" s="80"/>
      <c r="G395" s="70">
        <v>164</v>
      </c>
      <c r="H395" s="70">
        <v>49</v>
      </c>
      <c r="I395" s="132">
        <v>18.218322427126711</v>
      </c>
      <c r="J395" s="87">
        <v>100</v>
      </c>
      <c r="K395" s="87" t="s">
        <v>329</v>
      </c>
      <c r="L395" s="70">
        <v>3177</v>
      </c>
      <c r="M395" s="87">
        <v>100</v>
      </c>
      <c r="N395" s="87" t="s">
        <v>332</v>
      </c>
      <c r="O395" s="77">
        <v>8.8000000000000007</v>
      </c>
      <c r="P395" s="87">
        <v>78</v>
      </c>
      <c r="Q395" s="87" t="s">
        <v>331</v>
      </c>
      <c r="R395" s="70">
        <v>27</v>
      </c>
      <c r="S395" s="87">
        <v>100</v>
      </c>
      <c r="T395" s="87" t="s">
        <v>332</v>
      </c>
      <c r="U395" s="78">
        <v>175</v>
      </c>
      <c r="V395" s="87">
        <v>78</v>
      </c>
      <c r="W395" s="87" t="s">
        <v>331</v>
      </c>
      <c r="X395" s="70">
        <v>40</v>
      </c>
      <c r="Y395" s="69">
        <v>76</v>
      </c>
      <c r="Z395" s="87" t="s">
        <v>331</v>
      </c>
      <c r="AA395" s="70" t="s">
        <v>545</v>
      </c>
      <c r="AB395" s="67">
        <v>76</v>
      </c>
      <c r="AC395" s="94" t="s">
        <v>331</v>
      </c>
      <c r="AD395" s="95">
        <v>86.2</v>
      </c>
      <c r="AE395" s="94">
        <v>0</v>
      </c>
      <c r="AF395" s="94"/>
      <c r="AG395" s="95">
        <v>86.2</v>
      </c>
      <c r="AH395" s="94" t="s">
        <v>330</v>
      </c>
    </row>
    <row r="396" spans="1:34" s="39" customFormat="1" x14ac:dyDescent="0.15">
      <c r="A396" s="70" t="s">
        <v>928</v>
      </c>
      <c r="B396" s="71"/>
      <c r="C396" s="70">
        <v>1</v>
      </c>
      <c r="D396" s="70" t="s">
        <v>958</v>
      </c>
      <c r="E396" s="91" t="s">
        <v>337</v>
      </c>
      <c r="F396" s="80"/>
      <c r="G396" s="70">
        <v>160</v>
      </c>
      <c r="H396" s="70">
        <v>46</v>
      </c>
      <c r="I396" s="132">
        <v>17.96875</v>
      </c>
      <c r="J396" s="87">
        <v>100</v>
      </c>
      <c r="K396" s="87" t="s">
        <v>329</v>
      </c>
      <c r="L396" s="70">
        <v>3606</v>
      </c>
      <c r="M396" s="87">
        <v>100</v>
      </c>
      <c r="N396" s="87" t="s">
        <v>332</v>
      </c>
      <c r="O396" s="77">
        <v>9.9</v>
      </c>
      <c r="P396" s="87">
        <v>66</v>
      </c>
      <c r="Q396" s="87" t="s">
        <v>331</v>
      </c>
      <c r="R396" s="70">
        <v>21.2</v>
      </c>
      <c r="S396" s="87">
        <v>90</v>
      </c>
      <c r="T396" s="87" t="s">
        <v>332</v>
      </c>
      <c r="U396" s="78">
        <v>160</v>
      </c>
      <c r="V396" s="87">
        <v>68</v>
      </c>
      <c r="W396" s="87" t="s">
        <v>331</v>
      </c>
      <c r="X396" s="70">
        <v>25</v>
      </c>
      <c r="Y396" s="87">
        <v>62</v>
      </c>
      <c r="Z396" s="87" t="s">
        <v>331</v>
      </c>
      <c r="AA396" s="70" t="s">
        <v>506</v>
      </c>
      <c r="AB396" s="100">
        <v>50</v>
      </c>
      <c r="AC396" s="94" t="s">
        <v>342</v>
      </c>
      <c r="AD396" s="95">
        <v>75.2</v>
      </c>
      <c r="AE396" s="94">
        <v>0</v>
      </c>
      <c r="AF396" s="94"/>
      <c r="AG396" s="95">
        <v>75.2</v>
      </c>
      <c r="AH396" s="94" t="s">
        <v>331</v>
      </c>
    </row>
    <row r="397" spans="1:34" s="39" customFormat="1" x14ac:dyDescent="0.15">
      <c r="A397" s="70" t="s">
        <v>928</v>
      </c>
      <c r="B397" s="71"/>
      <c r="C397" s="70">
        <v>1</v>
      </c>
      <c r="D397" s="70" t="s">
        <v>959</v>
      </c>
      <c r="E397" s="127" t="s">
        <v>425</v>
      </c>
      <c r="F397" s="80"/>
      <c r="G397" s="70">
        <v>178</v>
      </c>
      <c r="H397" s="70">
        <v>68</v>
      </c>
      <c r="I397" s="132">
        <v>21.461936624163616</v>
      </c>
      <c r="J397" s="87">
        <v>100</v>
      </c>
      <c r="K397" s="87" t="s">
        <v>329</v>
      </c>
      <c r="L397" s="70">
        <v>3878</v>
      </c>
      <c r="M397" s="87">
        <v>80</v>
      </c>
      <c r="N397" s="87" t="s">
        <v>330</v>
      </c>
      <c r="O397" s="77">
        <v>9.1</v>
      </c>
      <c r="P397" s="87">
        <v>64</v>
      </c>
      <c r="Q397" s="87" t="s">
        <v>331</v>
      </c>
      <c r="R397" s="70">
        <v>9.3000000000000007</v>
      </c>
      <c r="S397" s="87">
        <v>70</v>
      </c>
      <c r="T397" s="87" t="s">
        <v>331</v>
      </c>
      <c r="U397" s="78">
        <v>195</v>
      </c>
      <c r="V397" s="87">
        <v>60</v>
      </c>
      <c r="W397" s="87" t="s">
        <v>331</v>
      </c>
      <c r="X397" s="70">
        <v>0</v>
      </c>
      <c r="Y397" s="87">
        <v>0</v>
      </c>
      <c r="Z397" s="87" t="s">
        <v>342</v>
      </c>
      <c r="AA397" s="70" t="s">
        <v>474</v>
      </c>
      <c r="AB397" s="100">
        <v>50</v>
      </c>
      <c r="AC397" s="94" t="s">
        <v>342</v>
      </c>
      <c r="AD397" s="95">
        <v>62.800000000000004</v>
      </c>
      <c r="AE397" s="94">
        <v>0</v>
      </c>
      <c r="AF397" s="94"/>
      <c r="AG397" s="95">
        <v>62.8</v>
      </c>
      <c r="AH397" s="94" t="s">
        <v>331</v>
      </c>
    </row>
    <row r="398" spans="1:34" s="39" customFormat="1" x14ac:dyDescent="0.15">
      <c r="A398" s="70" t="s">
        <v>928</v>
      </c>
      <c r="B398" s="71"/>
      <c r="C398" s="70">
        <v>1</v>
      </c>
      <c r="D398" s="70" t="s">
        <v>960</v>
      </c>
      <c r="E398" s="91" t="s">
        <v>425</v>
      </c>
      <c r="F398" s="80"/>
      <c r="G398" s="70">
        <v>184</v>
      </c>
      <c r="H398" s="70">
        <v>92</v>
      </c>
      <c r="I398" s="132">
        <v>27.173913043478258</v>
      </c>
      <c r="J398" s="87">
        <v>60</v>
      </c>
      <c r="K398" s="87" t="s">
        <v>364</v>
      </c>
      <c r="L398" s="70">
        <v>6216</v>
      </c>
      <c r="M398" s="87">
        <v>100</v>
      </c>
      <c r="N398" s="87" t="s">
        <v>332</v>
      </c>
      <c r="O398" s="77">
        <v>9</v>
      </c>
      <c r="P398" s="87">
        <v>64</v>
      </c>
      <c r="Q398" s="87" t="s">
        <v>331</v>
      </c>
      <c r="R398" s="70">
        <v>6.5</v>
      </c>
      <c r="S398" s="87">
        <v>66</v>
      </c>
      <c r="T398" s="87" t="s">
        <v>331</v>
      </c>
      <c r="U398" s="78">
        <v>210</v>
      </c>
      <c r="V398" s="87">
        <v>66</v>
      </c>
      <c r="W398" s="87" t="s">
        <v>331</v>
      </c>
      <c r="X398" s="70">
        <v>4</v>
      </c>
      <c r="Y398" s="87">
        <v>30</v>
      </c>
      <c r="Z398" s="87" t="s">
        <v>342</v>
      </c>
      <c r="AA398" s="70" t="s">
        <v>961</v>
      </c>
      <c r="AB398" s="100">
        <v>40</v>
      </c>
      <c r="AC398" s="94" t="s">
        <v>342</v>
      </c>
      <c r="AD398" s="95">
        <v>61</v>
      </c>
      <c r="AE398" s="94">
        <v>0</v>
      </c>
      <c r="AF398" s="94"/>
      <c r="AG398" s="95">
        <v>61</v>
      </c>
      <c r="AH398" s="94" t="s">
        <v>331</v>
      </c>
    </row>
    <row r="399" spans="1:34" s="39" customFormat="1" x14ac:dyDescent="0.2">
      <c r="A399" s="70" t="s">
        <v>928</v>
      </c>
      <c r="B399" s="71"/>
      <c r="C399" s="70">
        <v>1</v>
      </c>
      <c r="D399" s="70" t="s">
        <v>962</v>
      </c>
      <c r="E399" s="91" t="s">
        <v>425</v>
      </c>
      <c r="F399" s="80"/>
      <c r="G399" s="70">
        <v>182</v>
      </c>
      <c r="H399" s="70">
        <v>122</v>
      </c>
      <c r="I399" s="132">
        <v>36.831300567564305</v>
      </c>
      <c r="J399" s="87">
        <v>60</v>
      </c>
      <c r="K399" s="87" t="s">
        <v>364</v>
      </c>
      <c r="L399" s="70">
        <v>5592</v>
      </c>
      <c r="M399" s="87">
        <v>100</v>
      </c>
      <c r="N399" s="87" t="s">
        <v>332</v>
      </c>
      <c r="O399" s="77">
        <v>9.1</v>
      </c>
      <c r="P399" s="87">
        <v>64</v>
      </c>
      <c r="Q399" s="87" t="s">
        <v>331</v>
      </c>
      <c r="R399" s="70">
        <v>21.9</v>
      </c>
      <c r="S399" s="87">
        <v>95</v>
      </c>
      <c r="T399" s="87" t="s">
        <v>332</v>
      </c>
      <c r="U399" s="78">
        <v>195</v>
      </c>
      <c r="V399" s="87">
        <v>60</v>
      </c>
      <c r="W399" s="87" t="s">
        <v>331</v>
      </c>
      <c r="X399" s="70">
        <v>1</v>
      </c>
      <c r="Y399" s="70">
        <v>0</v>
      </c>
      <c r="Z399" s="87" t="s">
        <v>342</v>
      </c>
      <c r="AA399" s="70" t="s">
        <v>458</v>
      </c>
      <c r="AB399" s="67">
        <v>40</v>
      </c>
      <c r="AC399" s="94" t="s">
        <v>342</v>
      </c>
      <c r="AD399" s="95">
        <v>60.300000000000004</v>
      </c>
      <c r="AE399" s="94">
        <v>0</v>
      </c>
      <c r="AF399" s="94"/>
      <c r="AG399" s="95">
        <v>60.3</v>
      </c>
      <c r="AH399" s="94" t="s">
        <v>331</v>
      </c>
    </row>
    <row r="400" spans="1:34" s="39" customFormat="1" x14ac:dyDescent="0.2">
      <c r="A400" s="70" t="s">
        <v>928</v>
      </c>
      <c r="B400" s="71"/>
      <c r="C400" s="70">
        <v>1</v>
      </c>
      <c r="D400" s="70" t="s">
        <v>963</v>
      </c>
      <c r="E400" s="91" t="s">
        <v>425</v>
      </c>
      <c r="F400" s="80"/>
      <c r="G400" s="70">
        <v>169</v>
      </c>
      <c r="H400" s="70">
        <v>53</v>
      </c>
      <c r="I400" s="132">
        <v>18.556773222226113</v>
      </c>
      <c r="J400" s="87">
        <v>100</v>
      </c>
      <c r="K400" s="87" t="s">
        <v>329</v>
      </c>
      <c r="L400" s="70">
        <v>2912</v>
      </c>
      <c r="M400" s="87">
        <v>64</v>
      </c>
      <c r="N400" s="87" t="s">
        <v>331</v>
      </c>
      <c r="O400" s="77">
        <v>8</v>
      </c>
      <c r="P400" s="87">
        <v>74</v>
      </c>
      <c r="Q400" s="87" t="s">
        <v>331</v>
      </c>
      <c r="R400" s="70">
        <v>2</v>
      </c>
      <c r="S400" s="87">
        <v>60</v>
      </c>
      <c r="T400" s="87" t="s">
        <v>331</v>
      </c>
      <c r="U400" s="78">
        <v>210</v>
      </c>
      <c r="V400" s="87">
        <v>66</v>
      </c>
      <c r="W400" s="87" t="s">
        <v>331</v>
      </c>
      <c r="X400" s="70">
        <v>2</v>
      </c>
      <c r="Y400" s="70">
        <v>10</v>
      </c>
      <c r="Z400" s="87" t="s">
        <v>342</v>
      </c>
      <c r="AA400" s="70" t="s">
        <v>682</v>
      </c>
      <c r="AB400" s="67">
        <v>74</v>
      </c>
      <c r="AC400" s="94" t="s">
        <v>331</v>
      </c>
      <c r="AD400" s="95">
        <v>67.8</v>
      </c>
      <c r="AE400" s="94">
        <v>0</v>
      </c>
      <c r="AF400" s="94"/>
      <c r="AG400" s="95">
        <v>67.8</v>
      </c>
      <c r="AH400" s="94" t="s">
        <v>331</v>
      </c>
    </row>
    <row r="401" spans="1:34" s="39" customFormat="1" x14ac:dyDescent="0.15">
      <c r="A401" s="70" t="s">
        <v>928</v>
      </c>
      <c r="B401" s="71"/>
      <c r="C401" s="70">
        <v>1</v>
      </c>
      <c r="D401" s="70" t="s">
        <v>964</v>
      </c>
      <c r="E401" s="91" t="s">
        <v>425</v>
      </c>
      <c r="F401" s="80"/>
      <c r="G401" s="70">
        <v>174</v>
      </c>
      <c r="H401" s="70">
        <v>68</v>
      </c>
      <c r="I401" s="132">
        <v>22.460034350640772</v>
      </c>
      <c r="J401" s="87">
        <v>100</v>
      </c>
      <c r="K401" s="87" t="s">
        <v>329</v>
      </c>
      <c r="L401" s="70">
        <v>4357</v>
      </c>
      <c r="M401" s="87">
        <v>90</v>
      </c>
      <c r="N401" s="87" t="s">
        <v>332</v>
      </c>
      <c r="O401" s="77">
        <v>9</v>
      </c>
      <c r="P401" s="87">
        <v>64</v>
      </c>
      <c r="Q401" s="87" t="s">
        <v>331</v>
      </c>
      <c r="R401" s="70">
        <v>15.7</v>
      </c>
      <c r="S401" s="87">
        <v>80</v>
      </c>
      <c r="T401" s="87" t="s">
        <v>330</v>
      </c>
      <c r="U401" s="78">
        <v>190</v>
      </c>
      <c r="V401" s="87">
        <v>50</v>
      </c>
      <c r="W401" s="87" t="s">
        <v>342</v>
      </c>
      <c r="X401" s="70">
        <v>4</v>
      </c>
      <c r="Y401" s="87">
        <v>30</v>
      </c>
      <c r="Z401" s="87" t="s">
        <v>342</v>
      </c>
      <c r="AA401" s="70" t="s">
        <v>456</v>
      </c>
      <c r="AB401" s="100">
        <v>40</v>
      </c>
      <c r="AC401" s="94" t="s">
        <v>342</v>
      </c>
      <c r="AD401" s="95">
        <v>65.3</v>
      </c>
      <c r="AE401" s="94">
        <v>0</v>
      </c>
      <c r="AF401" s="94"/>
      <c r="AG401" s="95">
        <v>65.3</v>
      </c>
      <c r="AH401" s="94" t="s">
        <v>331</v>
      </c>
    </row>
    <row r="402" spans="1:34" s="39" customFormat="1" x14ac:dyDescent="0.2">
      <c r="A402" s="70" t="s">
        <v>928</v>
      </c>
      <c r="B402" s="71"/>
      <c r="C402" s="70">
        <v>1</v>
      </c>
      <c r="D402" s="70" t="s">
        <v>965</v>
      </c>
      <c r="E402" s="91" t="s">
        <v>425</v>
      </c>
      <c r="F402" s="80"/>
      <c r="G402" s="70">
        <v>179</v>
      </c>
      <c r="H402" s="70">
        <v>109</v>
      </c>
      <c r="I402" s="132">
        <v>34.018913267376178</v>
      </c>
      <c r="J402" s="87">
        <v>60</v>
      </c>
      <c r="K402" s="87" t="s">
        <v>364</v>
      </c>
      <c r="L402" s="70">
        <v>5421</v>
      </c>
      <c r="M402" s="87">
        <v>100</v>
      </c>
      <c r="N402" s="87" t="s">
        <v>332</v>
      </c>
      <c r="O402" s="77">
        <v>8.3000000000000007</v>
      </c>
      <c r="P402" s="87">
        <v>72</v>
      </c>
      <c r="Q402" s="87" t="s">
        <v>331</v>
      </c>
      <c r="R402" s="70">
        <v>11.7</v>
      </c>
      <c r="S402" s="87">
        <v>74</v>
      </c>
      <c r="T402" s="87" t="s">
        <v>331</v>
      </c>
      <c r="U402" s="78">
        <v>200</v>
      </c>
      <c r="V402" s="87">
        <v>62</v>
      </c>
      <c r="W402" s="87" t="s">
        <v>331</v>
      </c>
      <c r="X402" s="70">
        <v>1</v>
      </c>
      <c r="Y402" s="69">
        <v>0</v>
      </c>
      <c r="Z402" s="87" t="s">
        <v>342</v>
      </c>
      <c r="AA402" s="70" t="s">
        <v>380</v>
      </c>
      <c r="AB402" s="67">
        <v>40</v>
      </c>
      <c r="AC402" s="94" t="s">
        <v>342</v>
      </c>
      <c r="AD402" s="95">
        <v>60</v>
      </c>
      <c r="AE402" s="94">
        <v>0</v>
      </c>
      <c r="AF402" s="94"/>
      <c r="AG402" s="95">
        <v>60</v>
      </c>
      <c r="AH402" s="94" t="s">
        <v>331</v>
      </c>
    </row>
    <row r="403" spans="1:34" s="39" customFormat="1" x14ac:dyDescent="0.2">
      <c r="A403" s="70" t="s">
        <v>928</v>
      </c>
      <c r="B403" s="71"/>
      <c r="C403" s="70">
        <v>1</v>
      </c>
      <c r="D403" s="70" t="s">
        <v>966</v>
      </c>
      <c r="E403" s="91" t="s">
        <v>425</v>
      </c>
      <c r="F403" s="80"/>
      <c r="G403" s="70">
        <v>168</v>
      </c>
      <c r="H403" s="70">
        <v>73</v>
      </c>
      <c r="I403" s="132">
        <v>25.864512471655328</v>
      </c>
      <c r="J403" s="87">
        <v>80</v>
      </c>
      <c r="K403" s="87" t="s">
        <v>341</v>
      </c>
      <c r="L403" s="70">
        <v>4661</v>
      </c>
      <c r="M403" s="87">
        <v>100</v>
      </c>
      <c r="N403" s="87" t="s">
        <v>332</v>
      </c>
      <c r="O403" s="77">
        <v>7.6</v>
      </c>
      <c r="P403" s="87">
        <v>78</v>
      </c>
      <c r="Q403" s="87" t="s">
        <v>331</v>
      </c>
      <c r="R403" s="70">
        <v>12.1</v>
      </c>
      <c r="S403" s="87">
        <v>74</v>
      </c>
      <c r="T403" s="87" t="s">
        <v>331</v>
      </c>
      <c r="U403" s="78">
        <v>185</v>
      </c>
      <c r="V403" s="87">
        <v>40</v>
      </c>
      <c r="W403" s="87" t="s">
        <v>342</v>
      </c>
      <c r="X403" s="70">
        <v>0</v>
      </c>
      <c r="Y403" s="69">
        <v>0</v>
      </c>
      <c r="Z403" s="87" t="s">
        <v>342</v>
      </c>
      <c r="AA403" s="70" t="s">
        <v>423</v>
      </c>
      <c r="AB403" s="67">
        <v>30</v>
      </c>
      <c r="AC403" s="94" t="s">
        <v>342</v>
      </c>
      <c r="AD403" s="95">
        <v>60</v>
      </c>
      <c r="AE403" s="94">
        <v>0</v>
      </c>
      <c r="AF403" s="94"/>
      <c r="AG403" s="95">
        <v>60</v>
      </c>
      <c r="AH403" s="94" t="s">
        <v>331</v>
      </c>
    </row>
    <row r="404" spans="1:34" s="39" customFormat="1" x14ac:dyDescent="0.2">
      <c r="A404" s="70" t="s">
        <v>928</v>
      </c>
      <c r="B404" s="71"/>
      <c r="C404" s="70">
        <v>1</v>
      </c>
      <c r="D404" s="70" t="s">
        <v>967</v>
      </c>
      <c r="E404" s="91" t="s">
        <v>425</v>
      </c>
      <c r="F404" s="80"/>
      <c r="G404" s="70">
        <v>177</v>
      </c>
      <c r="H404" s="70">
        <v>65</v>
      </c>
      <c r="I404" s="132">
        <v>20.747550193111813</v>
      </c>
      <c r="J404" s="87">
        <v>100</v>
      </c>
      <c r="K404" s="87" t="s">
        <v>329</v>
      </c>
      <c r="L404" s="70">
        <v>4270</v>
      </c>
      <c r="M404" s="87">
        <v>85</v>
      </c>
      <c r="N404" s="87" t="s">
        <v>330</v>
      </c>
      <c r="O404" s="77">
        <v>7.7</v>
      </c>
      <c r="P404" s="87">
        <v>78</v>
      </c>
      <c r="Q404" s="87" t="s">
        <v>331</v>
      </c>
      <c r="R404" s="70">
        <v>5.8</v>
      </c>
      <c r="S404" s="87">
        <v>66</v>
      </c>
      <c r="T404" s="87" t="s">
        <v>331</v>
      </c>
      <c r="U404" s="78">
        <v>260</v>
      </c>
      <c r="V404" s="87">
        <v>100</v>
      </c>
      <c r="W404" s="87" t="s">
        <v>332</v>
      </c>
      <c r="X404" s="70">
        <v>5</v>
      </c>
      <c r="Y404" s="70">
        <v>40</v>
      </c>
      <c r="Z404" s="87" t="s">
        <v>342</v>
      </c>
      <c r="AA404" s="70" t="s">
        <v>564</v>
      </c>
      <c r="AB404" s="67">
        <v>76</v>
      </c>
      <c r="AC404" s="94" t="s">
        <v>331</v>
      </c>
      <c r="AD404" s="95">
        <v>79.150000000000006</v>
      </c>
      <c r="AE404" s="94">
        <v>0</v>
      </c>
      <c r="AF404" s="94"/>
      <c r="AG404" s="95">
        <v>79.150000000000006</v>
      </c>
      <c r="AH404" s="94" t="s">
        <v>331</v>
      </c>
    </row>
    <row r="405" spans="1:34" s="39" customFormat="1" x14ac:dyDescent="0.2">
      <c r="A405" s="70" t="s">
        <v>928</v>
      </c>
      <c r="B405" s="71"/>
      <c r="C405" s="70">
        <v>1</v>
      </c>
      <c r="D405" s="70" t="s">
        <v>968</v>
      </c>
      <c r="E405" s="91" t="s">
        <v>425</v>
      </c>
      <c r="F405" s="80"/>
      <c r="G405" s="70">
        <v>180</v>
      </c>
      <c r="H405" s="70">
        <v>88</v>
      </c>
      <c r="I405" s="132">
        <v>27.160493827160494</v>
      </c>
      <c r="J405" s="87">
        <v>60</v>
      </c>
      <c r="K405" s="87" t="s">
        <v>364</v>
      </c>
      <c r="L405" s="70">
        <v>5717</v>
      </c>
      <c r="M405" s="87">
        <v>100</v>
      </c>
      <c r="N405" s="87" t="s">
        <v>332</v>
      </c>
      <c r="O405" s="77">
        <v>8</v>
      </c>
      <c r="P405" s="87">
        <v>74</v>
      </c>
      <c r="Q405" s="87" t="s">
        <v>331</v>
      </c>
      <c r="R405" s="70">
        <v>18.399999999999999</v>
      </c>
      <c r="S405" s="87">
        <v>85</v>
      </c>
      <c r="T405" s="87" t="s">
        <v>330</v>
      </c>
      <c r="U405" s="78">
        <v>230</v>
      </c>
      <c r="V405" s="87">
        <v>76</v>
      </c>
      <c r="W405" s="87" t="s">
        <v>331</v>
      </c>
      <c r="X405" s="70">
        <v>6</v>
      </c>
      <c r="Y405" s="69">
        <v>50</v>
      </c>
      <c r="Z405" s="87" t="s">
        <v>342</v>
      </c>
      <c r="AA405" s="70" t="s">
        <v>717</v>
      </c>
      <c r="AB405" s="67">
        <v>80</v>
      </c>
      <c r="AC405" s="94" t="s">
        <v>330</v>
      </c>
      <c r="AD405" s="95">
        <v>75.900000000000006</v>
      </c>
      <c r="AE405" s="94">
        <v>0</v>
      </c>
      <c r="AF405" s="94"/>
      <c r="AG405" s="95">
        <v>75.900000000000006</v>
      </c>
      <c r="AH405" s="94" t="s">
        <v>331</v>
      </c>
    </row>
    <row r="406" spans="1:34" s="39" customFormat="1" x14ac:dyDescent="0.2">
      <c r="A406" s="70" t="s">
        <v>928</v>
      </c>
      <c r="B406" s="71"/>
      <c r="C406" s="70">
        <v>1</v>
      </c>
      <c r="D406" s="70" t="s">
        <v>969</v>
      </c>
      <c r="E406" s="91" t="s">
        <v>425</v>
      </c>
      <c r="F406" s="80"/>
      <c r="G406" s="70">
        <v>183</v>
      </c>
      <c r="H406" s="70">
        <v>65</v>
      </c>
      <c r="I406" s="132">
        <v>19.409358296754156</v>
      </c>
      <c r="J406" s="87">
        <v>100</v>
      </c>
      <c r="K406" s="87" t="s">
        <v>329</v>
      </c>
      <c r="L406" s="70">
        <v>4449</v>
      </c>
      <c r="M406" s="87">
        <v>95</v>
      </c>
      <c r="N406" s="87" t="s">
        <v>332</v>
      </c>
      <c r="O406" s="77">
        <v>7.8</v>
      </c>
      <c r="P406" s="87">
        <v>76</v>
      </c>
      <c r="Q406" s="87" t="s">
        <v>331</v>
      </c>
      <c r="R406" s="70">
        <v>4.3</v>
      </c>
      <c r="S406" s="87">
        <v>64</v>
      </c>
      <c r="T406" s="87" t="s">
        <v>331</v>
      </c>
      <c r="U406" s="78">
        <v>220</v>
      </c>
      <c r="V406" s="87">
        <v>72</v>
      </c>
      <c r="W406" s="87" t="s">
        <v>331</v>
      </c>
      <c r="X406" s="70">
        <v>2</v>
      </c>
      <c r="Y406" s="69">
        <v>10</v>
      </c>
      <c r="Z406" s="87" t="s">
        <v>342</v>
      </c>
      <c r="AA406" s="70" t="s">
        <v>970</v>
      </c>
      <c r="AB406" s="67">
        <v>95</v>
      </c>
      <c r="AC406" s="94" t="s">
        <v>332</v>
      </c>
      <c r="AD406" s="95">
        <v>78.05</v>
      </c>
      <c r="AE406" s="94">
        <v>0</v>
      </c>
      <c r="AF406" s="94"/>
      <c r="AG406" s="95">
        <v>78.05</v>
      </c>
      <c r="AH406" s="94" t="s">
        <v>331</v>
      </c>
    </row>
    <row r="407" spans="1:34" s="39" customFormat="1" x14ac:dyDescent="0.15">
      <c r="A407" s="70" t="s">
        <v>928</v>
      </c>
      <c r="B407" s="71"/>
      <c r="C407" s="70">
        <v>1</v>
      </c>
      <c r="D407" s="70" t="s">
        <v>971</v>
      </c>
      <c r="E407" s="91" t="s">
        <v>425</v>
      </c>
      <c r="F407" s="80"/>
      <c r="G407" s="70">
        <v>172</v>
      </c>
      <c r="H407" s="70">
        <v>54</v>
      </c>
      <c r="I407" s="132">
        <v>18.253109789075175</v>
      </c>
      <c r="J407" s="87">
        <v>100</v>
      </c>
      <c r="K407" s="87" t="s">
        <v>329</v>
      </c>
      <c r="L407" s="70">
        <v>3502</v>
      </c>
      <c r="M407" s="87">
        <v>74</v>
      </c>
      <c r="N407" s="87" t="s">
        <v>331</v>
      </c>
      <c r="O407" s="77">
        <v>8.3000000000000007</v>
      </c>
      <c r="P407" s="87">
        <v>72</v>
      </c>
      <c r="Q407" s="87" t="s">
        <v>331</v>
      </c>
      <c r="R407" s="70">
        <v>1</v>
      </c>
      <c r="S407" s="87">
        <v>60</v>
      </c>
      <c r="T407" s="87" t="s">
        <v>331</v>
      </c>
      <c r="U407" s="78">
        <v>190</v>
      </c>
      <c r="V407" s="87">
        <v>50</v>
      </c>
      <c r="W407" s="87" t="s">
        <v>342</v>
      </c>
      <c r="X407" s="70">
        <v>1</v>
      </c>
      <c r="Y407" s="87">
        <v>0</v>
      </c>
      <c r="Z407" s="87" t="s">
        <v>342</v>
      </c>
      <c r="AA407" s="70" t="s">
        <v>548</v>
      </c>
      <c r="AB407" s="100">
        <v>50</v>
      </c>
      <c r="AC407" s="94" t="s">
        <v>342</v>
      </c>
      <c r="AD407" s="95">
        <v>61.5</v>
      </c>
      <c r="AE407" s="94">
        <v>0</v>
      </c>
      <c r="AF407" s="94"/>
      <c r="AG407" s="95">
        <v>61.5</v>
      </c>
      <c r="AH407" s="94" t="s">
        <v>331</v>
      </c>
    </row>
    <row r="408" spans="1:34" s="39" customFormat="1" x14ac:dyDescent="0.2">
      <c r="A408" s="70" t="s">
        <v>928</v>
      </c>
      <c r="B408" s="71"/>
      <c r="C408" s="70">
        <v>1</v>
      </c>
      <c r="D408" s="70" t="s">
        <v>972</v>
      </c>
      <c r="E408" s="91" t="s">
        <v>425</v>
      </c>
      <c r="F408" s="80"/>
      <c r="G408" s="70">
        <v>174</v>
      </c>
      <c r="H408" s="70">
        <v>79</v>
      </c>
      <c r="I408" s="132">
        <v>26.09327520147972</v>
      </c>
      <c r="J408" s="87">
        <v>80</v>
      </c>
      <c r="K408" s="87" t="s">
        <v>341</v>
      </c>
      <c r="L408" s="70">
        <v>4186</v>
      </c>
      <c r="M408" s="87">
        <v>85</v>
      </c>
      <c r="N408" s="87" t="s">
        <v>330</v>
      </c>
      <c r="O408" s="77">
        <v>8.1</v>
      </c>
      <c r="P408" s="87">
        <v>74</v>
      </c>
      <c r="Q408" s="87" t="s">
        <v>331</v>
      </c>
      <c r="R408" s="70">
        <v>10</v>
      </c>
      <c r="S408" s="87">
        <v>72</v>
      </c>
      <c r="T408" s="87" t="s">
        <v>331</v>
      </c>
      <c r="U408" s="78">
        <v>205</v>
      </c>
      <c r="V408" s="87">
        <v>64</v>
      </c>
      <c r="W408" s="87" t="s">
        <v>331</v>
      </c>
      <c r="X408" s="70">
        <v>1</v>
      </c>
      <c r="Y408" s="70">
        <v>0</v>
      </c>
      <c r="Z408" s="87" t="s">
        <v>342</v>
      </c>
      <c r="AA408" s="70" t="s">
        <v>380</v>
      </c>
      <c r="AB408" s="67">
        <v>40</v>
      </c>
      <c r="AC408" s="94" t="s">
        <v>342</v>
      </c>
      <c r="AD408" s="95">
        <v>61.15</v>
      </c>
      <c r="AE408" s="94">
        <v>0</v>
      </c>
      <c r="AF408" s="94"/>
      <c r="AG408" s="95">
        <v>61.15</v>
      </c>
      <c r="AH408" s="94" t="s">
        <v>331</v>
      </c>
    </row>
    <row r="409" spans="1:34" s="39" customFormat="1" x14ac:dyDescent="0.15">
      <c r="A409" s="70" t="s">
        <v>928</v>
      </c>
      <c r="B409" s="71"/>
      <c r="C409" s="70">
        <v>1</v>
      </c>
      <c r="D409" s="70" t="s">
        <v>973</v>
      </c>
      <c r="E409" s="91" t="s">
        <v>425</v>
      </c>
      <c r="F409" s="80"/>
      <c r="G409" s="70">
        <v>171</v>
      </c>
      <c r="H409" s="70">
        <v>72</v>
      </c>
      <c r="I409" s="132">
        <v>24.622960911049553</v>
      </c>
      <c r="J409" s="87">
        <v>80</v>
      </c>
      <c r="K409" s="87" t="s">
        <v>341</v>
      </c>
      <c r="L409" s="70">
        <v>4361</v>
      </c>
      <c r="M409" s="87">
        <v>90</v>
      </c>
      <c r="N409" s="87" t="s">
        <v>332</v>
      </c>
      <c r="O409" s="77">
        <v>7.9</v>
      </c>
      <c r="P409" s="87">
        <v>76</v>
      </c>
      <c r="Q409" s="87" t="s">
        <v>331</v>
      </c>
      <c r="R409" s="70">
        <v>9.6999999999999993</v>
      </c>
      <c r="S409" s="87">
        <v>72</v>
      </c>
      <c r="T409" s="87" t="s">
        <v>331</v>
      </c>
      <c r="U409" s="78">
        <v>180</v>
      </c>
      <c r="V409" s="87">
        <v>30</v>
      </c>
      <c r="W409" s="87" t="s">
        <v>342</v>
      </c>
      <c r="X409" s="70">
        <v>3</v>
      </c>
      <c r="Y409" s="87">
        <v>20</v>
      </c>
      <c r="Z409" s="87" t="s">
        <v>342</v>
      </c>
      <c r="AA409" s="70" t="s">
        <v>405</v>
      </c>
      <c r="AB409" s="100">
        <v>40</v>
      </c>
      <c r="AC409" s="94" t="s">
        <v>342</v>
      </c>
      <c r="AD409" s="95">
        <v>60.9</v>
      </c>
      <c r="AE409" s="94">
        <v>0</v>
      </c>
      <c r="AF409" s="94"/>
      <c r="AG409" s="95">
        <v>60.9</v>
      </c>
      <c r="AH409" s="94" t="s">
        <v>331</v>
      </c>
    </row>
    <row r="410" spans="1:34" s="115" customFormat="1" x14ac:dyDescent="0.15">
      <c r="A410" s="82" t="s">
        <v>928</v>
      </c>
      <c r="B410" s="106"/>
      <c r="C410" s="82">
        <v>1</v>
      </c>
      <c r="D410" s="82" t="s">
        <v>974</v>
      </c>
      <c r="E410" s="107" t="s">
        <v>425</v>
      </c>
      <c r="F410" s="108"/>
      <c r="G410" s="82">
        <v>174</v>
      </c>
      <c r="H410" s="82">
        <v>77</v>
      </c>
      <c r="I410" s="135">
        <v>25.432685955872639</v>
      </c>
      <c r="J410" s="109">
        <v>80</v>
      </c>
      <c r="K410" s="109" t="s">
        <v>341</v>
      </c>
      <c r="L410" s="82">
        <v>3873</v>
      </c>
      <c r="M410" s="109">
        <v>80</v>
      </c>
      <c r="N410" s="109" t="s">
        <v>330</v>
      </c>
      <c r="O410" s="110">
        <v>8.1999999999999993</v>
      </c>
      <c r="P410" s="109">
        <v>72</v>
      </c>
      <c r="Q410" s="109" t="s">
        <v>331</v>
      </c>
      <c r="R410" s="82">
        <v>8</v>
      </c>
      <c r="S410" s="109">
        <v>70</v>
      </c>
      <c r="T410" s="109" t="s">
        <v>331</v>
      </c>
      <c r="U410" s="111">
        <v>200</v>
      </c>
      <c r="V410" s="109">
        <v>62</v>
      </c>
      <c r="W410" s="109" t="s">
        <v>331</v>
      </c>
      <c r="X410" s="82">
        <v>0</v>
      </c>
      <c r="Y410" s="109">
        <v>0</v>
      </c>
      <c r="Z410" s="109" t="s">
        <v>342</v>
      </c>
      <c r="AA410" s="82" t="s">
        <v>694</v>
      </c>
      <c r="AB410" s="112">
        <v>50</v>
      </c>
      <c r="AC410" s="113" t="s">
        <v>342</v>
      </c>
      <c r="AD410" s="114">
        <v>61.6</v>
      </c>
      <c r="AE410" s="113">
        <v>0</v>
      </c>
      <c r="AF410" s="113"/>
      <c r="AG410" s="114">
        <v>61.6</v>
      </c>
      <c r="AH410" s="113" t="s">
        <v>331</v>
      </c>
    </row>
    <row r="411" spans="1:34" s="39" customFormat="1" x14ac:dyDescent="0.2">
      <c r="A411" s="70" t="s">
        <v>928</v>
      </c>
      <c r="B411" s="71"/>
      <c r="C411" s="70">
        <v>1</v>
      </c>
      <c r="D411" s="70" t="s">
        <v>975</v>
      </c>
      <c r="E411" s="91" t="s">
        <v>425</v>
      </c>
      <c r="F411" s="80"/>
      <c r="G411" s="70">
        <v>168</v>
      </c>
      <c r="H411" s="70">
        <v>44</v>
      </c>
      <c r="I411" s="132">
        <v>15.589569160997732</v>
      </c>
      <c r="J411" s="87">
        <v>80</v>
      </c>
      <c r="K411" s="87" t="s">
        <v>394</v>
      </c>
      <c r="L411" s="70">
        <v>3556</v>
      </c>
      <c r="M411" s="87">
        <v>74</v>
      </c>
      <c r="N411" s="87" t="s">
        <v>331</v>
      </c>
      <c r="O411" s="77">
        <v>7.9</v>
      </c>
      <c r="P411" s="87">
        <v>76</v>
      </c>
      <c r="Q411" s="87" t="s">
        <v>331</v>
      </c>
      <c r="R411" s="70">
        <v>23.3</v>
      </c>
      <c r="S411" s="87">
        <v>95</v>
      </c>
      <c r="T411" s="87" t="s">
        <v>332</v>
      </c>
      <c r="U411" s="78">
        <v>175</v>
      </c>
      <c r="V411" s="87">
        <v>20</v>
      </c>
      <c r="W411" s="87" t="s">
        <v>342</v>
      </c>
      <c r="X411" s="70">
        <v>6</v>
      </c>
      <c r="Y411" s="69">
        <v>50</v>
      </c>
      <c r="Z411" s="87" t="s">
        <v>342</v>
      </c>
      <c r="AA411" s="70" t="s">
        <v>613</v>
      </c>
      <c r="AB411" s="67">
        <v>78</v>
      </c>
      <c r="AC411" s="94" t="s">
        <v>331</v>
      </c>
      <c r="AD411" s="95">
        <v>70.400000000000006</v>
      </c>
      <c r="AE411" s="94">
        <v>0</v>
      </c>
      <c r="AF411" s="94"/>
      <c r="AG411" s="95">
        <v>70.400000000000006</v>
      </c>
      <c r="AH411" s="94" t="s">
        <v>331</v>
      </c>
    </row>
    <row r="412" spans="1:34" s="39" customFormat="1" x14ac:dyDescent="0.15">
      <c r="A412" s="70" t="s">
        <v>928</v>
      </c>
      <c r="B412" s="71"/>
      <c r="C412" s="70">
        <v>1</v>
      </c>
      <c r="D412" s="70" t="s">
        <v>976</v>
      </c>
      <c r="E412" s="91" t="s">
        <v>425</v>
      </c>
      <c r="F412" s="80"/>
      <c r="G412" s="70">
        <v>168</v>
      </c>
      <c r="H412" s="70">
        <v>81</v>
      </c>
      <c r="I412" s="132">
        <v>28.698979591836736</v>
      </c>
      <c r="J412" s="87">
        <v>60</v>
      </c>
      <c r="K412" s="87" t="s">
        <v>364</v>
      </c>
      <c r="L412" s="70">
        <v>3659</v>
      </c>
      <c r="M412" s="87">
        <v>76</v>
      </c>
      <c r="N412" s="87" t="s">
        <v>331</v>
      </c>
      <c r="O412" s="77">
        <v>8.6999999999999993</v>
      </c>
      <c r="P412" s="87">
        <v>68</v>
      </c>
      <c r="Q412" s="87" t="s">
        <v>331</v>
      </c>
      <c r="R412" s="70">
        <v>13.8</v>
      </c>
      <c r="S412" s="87">
        <v>78</v>
      </c>
      <c r="T412" s="87" t="s">
        <v>331</v>
      </c>
      <c r="U412" s="78">
        <v>215</v>
      </c>
      <c r="V412" s="87">
        <v>70</v>
      </c>
      <c r="W412" s="87" t="s">
        <v>331</v>
      </c>
      <c r="X412" s="70">
        <v>1</v>
      </c>
      <c r="Y412" s="87">
        <v>0</v>
      </c>
      <c r="Z412" s="87" t="s">
        <v>342</v>
      </c>
      <c r="AA412" s="70" t="s">
        <v>977</v>
      </c>
      <c r="AB412" s="100">
        <v>68</v>
      </c>
      <c r="AC412" s="94" t="s">
        <v>331</v>
      </c>
      <c r="AD412" s="95">
        <v>62.4</v>
      </c>
      <c r="AE412" s="94">
        <v>0</v>
      </c>
      <c r="AF412" s="94"/>
      <c r="AG412" s="95">
        <v>62.4</v>
      </c>
      <c r="AH412" s="94" t="s">
        <v>331</v>
      </c>
    </row>
    <row r="413" spans="1:34" s="39" customFormat="1" x14ac:dyDescent="0.15">
      <c r="A413" s="70" t="s">
        <v>928</v>
      </c>
      <c r="B413" s="71"/>
      <c r="C413" s="70">
        <v>1</v>
      </c>
      <c r="D413" s="70" t="s">
        <v>978</v>
      </c>
      <c r="E413" s="91" t="s">
        <v>425</v>
      </c>
      <c r="F413" s="80"/>
      <c r="G413" s="70">
        <v>173</v>
      </c>
      <c r="H413" s="70">
        <v>66</v>
      </c>
      <c r="I413" s="132">
        <v>22.052190183434128</v>
      </c>
      <c r="J413" s="87">
        <v>100</v>
      </c>
      <c r="K413" s="87" t="s">
        <v>329</v>
      </c>
      <c r="L413" s="70">
        <v>4334</v>
      </c>
      <c r="M413" s="87">
        <v>90</v>
      </c>
      <c r="N413" s="87" t="s">
        <v>332</v>
      </c>
      <c r="O413" s="77">
        <v>8.3000000000000007</v>
      </c>
      <c r="P413" s="87">
        <v>72</v>
      </c>
      <c r="Q413" s="87" t="s">
        <v>331</v>
      </c>
      <c r="R413" s="70">
        <v>20.100000000000001</v>
      </c>
      <c r="S413" s="87">
        <v>90</v>
      </c>
      <c r="T413" s="87" t="s">
        <v>332</v>
      </c>
      <c r="U413" s="78">
        <v>165</v>
      </c>
      <c r="V413" s="87">
        <v>0</v>
      </c>
      <c r="W413" s="87" t="s">
        <v>342</v>
      </c>
      <c r="X413" s="70">
        <v>2</v>
      </c>
      <c r="Y413" s="87">
        <v>10</v>
      </c>
      <c r="Z413" s="87" t="s">
        <v>342</v>
      </c>
      <c r="AA413" s="70" t="s">
        <v>728</v>
      </c>
      <c r="AB413" s="100">
        <v>68</v>
      </c>
      <c r="AC413" s="94" t="s">
        <v>331</v>
      </c>
      <c r="AD413" s="95">
        <v>66.5</v>
      </c>
      <c r="AE413" s="94">
        <v>0</v>
      </c>
      <c r="AF413" s="94"/>
      <c r="AG413" s="95">
        <v>66.5</v>
      </c>
      <c r="AH413" s="94" t="s">
        <v>331</v>
      </c>
    </row>
    <row r="414" spans="1:34" s="39" customFormat="1" x14ac:dyDescent="0.2">
      <c r="A414" s="70" t="s">
        <v>928</v>
      </c>
      <c r="B414" s="71"/>
      <c r="C414" s="70">
        <v>1</v>
      </c>
      <c r="D414" s="70" t="s">
        <v>979</v>
      </c>
      <c r="E414" s="91" t="s">
        <v>425</v>
      </c>
      <c r="F414" s="80"/>
      <c r="G414" s="70">
        <v>171</v>
      </c>
      <c r="H414" s="70">
        <v>56</v>
      </c>
      <c r="I414" s="132">
        <v>19.151191819705208</v>
      </c>
      <c r="J414" s="87">
        <v>100</v>
      </c>
      <c r="K414" s="87" t="s">
        <v>329</v>
      </c>
      <c r="L414" s="70">
        <v>3380</v>
      </c>
      <c r="M414" s="87">
        <v>72</v>
      </c>
      <c r="N414" s="87" t="s">
        <v>331</v>
      </c>
      <c r="O414" s="77">
        <v>8.9</v>
      </c>
      <c r="P414" s="87">
        <v>66</v>
      </c>
      <c r="Q414" s="87" t="s">
        <v>331</v>
      </c>
      <c r="R414" s="70">
        <v>2.2999999999999998</v>
      </c>
      <c r="S414" s="87">
        <v>60</v>
      </c>
      <c r="T414" s="87" t="s">
        <v>331</v>
      </c>
      <c r="U414" s="78">
        <v>195</v>
      </c>
      <c r="V414" s="87">
        <v>60</v>
      </c>
      <c r="W414" s="87" t="s">
        <v>331</v>
      </c>
      <c r="X414" s="70">
        <v>2</v>
      </c>
      <c r="Y414" s="69">
        <v>10</v>
      </c>
      <c r="Z414" s="87" t="s">
        <v>342</v>
      </c>
      <c r="AA414" s="70" t="s">
        <v>408</v>
      </c>
      <c r="AB414" s="67">
        <v>66</v>
      </c>
      <c r="AC414" s="94" t="s">
        <v>331</v>
      </c>
      <c r="AD414" s="95">
        <v>65.2</v>
      </c>
      <c r="AE414" s="94">
        <v>0</v>
      </c>
      <c r="AF414" s="94"/>
      <c r="AG414" s="95">
        <v>65.2</v>
      </c>
      <c r="AH414" s="94" t="s">
        <v>331</v>
      </c>
    </row>
    <row r="415" spans="1:34" s="39" customFormat="1" x14ac:dyDescent="0.15">
      <c r="A415" s="70" t="s">
        <v>928</v>
      </c>
      <c r="B415" s="72"/>
      <c r="C415" s="70">
        <v>1</v>
      </c>
      <c r="D415" s="70" t="s">
        <v>980</v>
      </c>
      <c r="E415" s="91" t="s">
        <v>425</v>
      </c>
      <c r="F415" s="80"/>
      <c r="G415" s="70">
        <v>171</v>
      </c>
      <c r="H415" s="70">
        <v>78</v>
      </c>
      <c r="I415" s="132">
        <v>26.674874320303683</v>
      </c>
      <c r="J415" s="87">
        <v>60</v>
      </c>
      <c r="K415" s="87" t="s">
        <v>364</v>
      </c>
      <c r="L415" s="70">
        <v>4217</v>
      </c>
      <c r="M415" s="87">
        <v>85</v>
      </c>
      <c r="N415" s="87" t="s">
        <v>330</v>
      </c>
      <c r="O415" s="77">
        <v>8.1</v>
      </c>
      <c r="P415" s="87">
        <v>74</v>
      </c>
      <c r="Q415" s="87" t="s">
        <v>331</v>
      </c>
      <c r="R415" s="70">
        <v>15.7</v>
      </c>
      <c r="S415" s="87">
        <v>80</v>
      </c>
      <c r="T415" s="87" t="s">
        <v>330</v>
      </c>
      <c r="U415" s="78">
        <v>200</v>
      </c>
      <c r="V415" s="87">
        <v>62</v>
      </c>
      <c r="W415" s="87" t="s">
        <v>331</v>
      </c>
      <c r="X415" s="70">
        <v>0</v>
      </c>
      <c r="Y415" s="87">
        <v>0</v>
      </c>
      <c r="Z415" s="87" t="s">
        <v>342</v>
      </c>
      <c r="AA415" s="70" t="s">
        <v>590</v>
      </c>
      <c r="AB415" s="100">
        <v>50</v>
      </c>
      <c r="AC415" s="94" t="s">
        <v>342</v>
      </c>
      <c r="AD415" s="95">
        <v>60.75</v>
      </c>
      <c r="AE415" s="94">
        <v>0</v>
      </c>
      <c r="AF415" s="94"/>
      <c r="AG415" s="95">
        <v>60.75</v>
      </c>
      <c r="AH415" s="94" t="s">
        <v>331</v>
      </c>
    </row>
    <row r="416" spans="1:34" s="39" customFormat="1" x14ac:dyDescent="0.2">
      <c r="A416" s="70" t="s">
        <v>928</v>
      </c>
      <c r="B416" s="71"/>
      <c r="C416" s="70">
        <v>1</v>
      </c>
      <c r="D416" s="70" t="s">
        <v>981</v>
      </c>
      <c r="E416" s="91" t="s">
        <v>425</v>
      </c>
      <c r="F416" s="80"/>
      <c r="G416" s="70">
        <v>175</v>
      </c>
      <c r="H416" s="70">
        <v>68</v>
      </c>
      <c r="I416" s="132">
        <v>22.204081632653061</v>
      </c>
      <c r="J416" s="87">
        <v>100</v>
      </c>
      <c r="K416" s="87" t="s">
        <v>329</v>
      </c>
      <c r="L416" s="70">
        <v>5265</v>
      </c>
      <c r="M416" s="87">
        <v>100</v>
      </c>
      <c r="N416" s="87" t="s">
        <v>332</v>
      </c>
      <c r="O416" s="77">
        <v>9.1</v>
      </c>
      <c r="P416" s="87">
        <v>64</v>
      </c>
      <c r="Q416" s="87" t="s">
        <v>331</v>
      </c>
      <c r="R416" s="70">
        <v>13.3</v>
      </c>
      <c r="S416" s="87">
        <v>76</v>
      </c>
      <c r="T416" s="87" t="s">
        <v>331</v>
      </c>
      <c r="U416" s="78">
        <v>190</v>
      </c>
      <c r="V416" s="87">
        <v>50</v>
      </c>
      <c r="W416" s="87" t="s">
        <v>342</v>
      </c>
      <c r="X416" s="70">
        <v>2</v>
      </c>
      <c r="Y416" s="69">
        <v>10</v>
      </c>
      <c r="Z416" s="87" t="s">
        <v>342</v>
      </c>
      <c r="AA416" s="70" t="s">
        <v>570</v>
      </c>
      <c r="AB416" s="67">
        <v>30</v>
      </c>
      <c r="AC416" s="94" t="s">
        <v>342</v>
      </c>
      <c r="AD416" s="95">
        <v>62.4</v>
      </c>
      <c r="AE416" s="94">
        <v>0</v>
      </c>
      <c r="AF416" s="94"/>
      <c r="AG416" s="95">
        <v>62.4</v>
      </c>
      <c r="AH416" s="94" t="s">
        <v>331</v>
      </c>
    </row>
    <row r="417" spans="1:34" s="39" customFormat="1" x14ac:dyDescent="0.15">
      <c r="A417" s="70" t="s">
        <v>928</v>
      </c>
      <c r="B417" s="71"/>
      <c r="C417" s="70">
        <v>1</v>
      </c>
      <c r="D417" s="70" t="s">
        <v>982</v>
      </c>
      <c r="E417" s="91" t="s">
        <v>425</v>
      </c>
      <c r="F417" s="80"/>
      <c r="G417" s="70">
        <v>178</v>
      </c>
      <c r="H417" s="70">
        <v>49</v>
      </c>
      <c r="I417" s="132">
        <v>15.465219038000251</v>
      </c>
      <c r="J417" s="87">
        <v>80</v>
      </c>
      <c r="K417" s="87" t="s">
        <v>394</v>
      </c>
      <c r="L417" s="70">
        <v>4017</v>
      </c>
      <c r="M417" s="87">
        <v>80</v>
      </c>
      <c r="N417" s="87" t="s">
        <v>330</v>
      </c>
      <c r="O417" s="77">
        <v>8.8000000000000007</v>
      </c>
      <c r="P417" s="87">
        <v>66</v>
      </c>
      <c r="Q417" s="87" t="s">
        <v>331</v>
      </c>
      <c r="R417" s="70">
        <v>6</v>
      </c>
      <c r="S417" s="87">
        <v>66</v>
      </c>
      <c r="T417" s="87" t="s">
        <v>331</v>
      </c>
      <c r="U417" s="78">
        <v>230</v>
      </c>
      <c r="V417" s="87">
        <v>76</v>
      </c>
      <c r="W417" s="87" t="s">
        <v>331</v>
      </c>
      <c r="X417" s="70">
        <v>3</v>
      </c>
      <c r="Y417" s="87">
        <v>20</v>
      </c>
      <c r="Z417" s="87" t="s">
        <v>342</v>
      </c>
      <c r="AA417" s="70" t="s">
        <v>359</v>
      </c>
      <c r="AB417" s="100">
        <v>40</v>
      </c>
      <c r="AC417" s="94" t="s">
        <v>342</v>
      </c>
      <c r="AD417" s="95">
        <v>61.4</v>
      </c>
      <c r="AE417" s="94">
        <v>0</v>
      </c>
      <c r="AF417" s="94"/>
      <c r="AG417" s="95">
        <v>61.4</v>
      </c>
      <c r="AH417" s="94" t="s">
        <v>331</v>
      </c>
    </row>
    <row r="418" spans="1:34" s="39" customFormat="1" x14ac:dyDescent="0.2">
      <c r="A418" s="70" t="s">
        <v>928</v>
      </c>
      <c r="B418" s="71"/>
      <c r="C418" s="70">
        <v>1</v>
      </c>
      <c r="D418" s="70" t="s">
        <v>983</v>
      </c>
      <c r="E418" s="91" t="s">
        <v>425</v>
      </c>
      <c r="F418" s="80"/>
      <c r="G418" s="70">
        <v>179</v>
      </c>
      <c r="H418" s="70">
        <v>80</v>
      </c>
      <c r="I418" s="132">
        <v>24.968009737523797</v>
      </c>
      <c r="J418" s="87">
        <v>80</v>
      </c>
      <c r="K418" s="87" t="s">
        <v>341</v>
      </c>
      <c r="L418" s="70">
        <v>4653</v>
      </c>
      <c r="M418" s="87">
        <v>100</v>
      </c>
      <c r="N418" s="87" t="s">
        <v>332</v>
      </c>
      <c r="O418" s="77">
        <v>8.6</v>
      </c>
      <c r="P418" s="87">
        <v>68</v>
      </c>
      <c r="Q418" s="87" t="s">
        <v>331</v>
      </c>
      <c r="R418" s="70">
        <v>8.6</v>
      </c>
      <c r="S418" s="87">
        <v>70</v>
      </c>
      <c r="T418" s="87" t="s">
        <v>331</v>
      </c>
      <c r="U418" s="78">
        <v>180</v>
      </c>
      <c r="V418" s="87">
        <v>30</v>
      </c>
      <c r="W418" s="87" t="s">
        <v>342</v>
      </c>
      <c r="X418" s="70">
        <v>0</v>
      </c>
      <c r="Y418" s="69">
        <v>0</v>
      </c>
      <c r="Z418" s="87" t="s">
        <v>342</v>
      </c>
      <c r="AA418" s="70" t="s">
        <v>985</v>
      </c>
      <c r="AB418" s="67">
        <v>85</v>
      </c>
      <c r="AC418" s="94" t="s">
        <v>330</v>
      </c>
      <c r="AD418" s="95">
        <v>67.599999999999994</v>
      </c>
      <c r="AE418" s="94">
        <v>0</v>
      </c>
      <c r="AF418" s="94"/>
      <c r="AG418" s="95">
        <v>67.599999999999994</v>
      </c>
      <c r="AH418" s="94" t="s">
        <v>331</v>
      </c>
    </row>
    <row r="419" spans="1:34" s="39" customFormat="1" x14ac:dyDescent="0.15">
      <c r="A419" s="70" t="s">
        <v>928</v>
      </c>
      <c r="B419" s="71"/>
      <c r="C419" s="70">
        <v>1</v>
      </c>
      <c r="D419" s="70" t="s">
        <v>986</v>
      </c>
      <c r="E419" s="91" t="s">
        <v>425</v>
      </c>
      <c r="F419" s="80"/>
      <c r="G419" s="70">
        <v>182</v>
      </c>
      <c r="H419" s="70">
        <v>84</v>
      </c>
      <c r="I419" s="132">
        <v>25.359256128486898</v>
      </c>
      <c r="J419" s="87">
        <v>80</v>
      </c>
      <c r="K419" s="87" t="s">
        <v>341</v>
      </c>
      <c r="L419" s="70">
        <v>5302</v>
      </c>
      <c r="M419" s="87">
        <v>100</v>
      </c>
      <c r="N419" s="87" t="s">
        <v>332</v>
      </c>
      <c r="O419" s="77">
        <v>8.5</v>
      </c>
      <c r="P419" s="87">
        <v>70</v>
      </c>
      <c r="Q419" s="87" t="s">
        <v>331</v>
      </c>
      <c r="R419" s="70">
        <v>6.8</v>
      </c>
      <c r="S419" s="87">
        <v>68</v>
      </c>
      <c r="T419" s="87" t="s">
        <v>331</v>
      </c>
      <c r="U419" s="78">
        <v>185</v>
      </c>
      <c r="V419" s="87">
        <v>40</v>
      </c>
      <c r="W419" s="87" t="s">
        <v>342</v>
      </c>
      <c r="X419" s="70">
        <v>1</v>
      </c>
      <c r="Y419" s="87">
        <v>0</v>
      </c>
      <c r="Z419" s="87" t="s">
        <v>342</v>
      </c>
      <c r="AA419" s="70" t="s">
        <v>450</v>
      </c>
      <c r="AB419" s="100">
        <v>50</v>
      </c>
      <c r="AC419" s="94" t="s">
        <v>342</v>
      </c>
      <c r="AD419" s="95">
        <v>61.800000000000004</v>
      </c>
      <c r="AE419" s="94">
        <v>0</v>
      </c>
      <c r="AF419" s="94"/>
      <c r="AG419" s="95">
        <v>61.8</v>
      </c>
      <c r="AH419" s="94" t="s">
        <v>331</v>
      </c>
    </row>
    <row r="420" spans="1:34" s="39" customFormat="1" x14ac:dyDescent="0.2">
      <c r="A420" s="70" t="s">
        <v>928</v>
      </c>
      <c r="B420" s="71"/>
      <c r="C420" s="70">
        <v>1</v>
      </c>
      <c r="D420" s="70" t="s">
        <v>987</v>
      </c>
      <c r="E420" s="91" t="s">
        <v>425</v>
      </c>
      <c r="F420" s="80"/>
      <c r="G420" s="70">
        <v>180</v>
      </c>
      <c r="H420" s="70">
        <v>91</v>
      </c>
      <c r="I420" s="132">
        <v>28.086419753086417</v>
      </c>
      <c r="J420" s="87">
        <v>60</v>
      </c>
      <c r="K420" s="87" t="s">
        <v>364</v>
      </c>
      <c r="L420" s="70">
        <v>4753</v>
      </c>
      <c r="M420" s="87">
        <v>100</v>
      </c>
      <c r="N420" s="87" t="s">
        <v>332</v>
      </c>
      <c r="O420" s="77">
        <v>8</v>
      </c>
      <c r="P420" s="87">
        <v>74</v>
      </c>
      <c r="Q420" s="87" t="s">
        <v>331</v>
      </c>
      <c r="R420" s="70">
        <v>16.899999999999999</v>
      </c>
      <c r="S420" s="87">
        <v>80</v>
      </c>
      <c r="T420" s="87" t="s">
        <v>330</v>
      </c>
      <c r="U420" s="78">
        <v>220</v>
      </c>
      <c r="V420" s="87">
        <v>72</v>
      </c>
      <c r="W420" s="87" t="s">
        <v>331</v>
      </c>
      <c r="X420" s="70">
        <v>2</v>
      </c>
      <c r="Y420" s="69">
        <v>10</v>
      </c>
      <c r="Z420" s="87" t="s">
        <v>342</v>
      </c>
      <c r="AA420" s="70" t="s">
        <v>808</v>
      </c>
      <c r="AB420" s="67">
        <v>64</v>
      </c>
      <c r="AC420" s="94" t="s">
        <v>331</v>
      </c>
      <c r="AD420" s="95">
        <v>67.8</v>
      </c>
      <c r="AE420" s="94">
        <v>0</v>
      </c>
      <c r="AF420" s="94"/>
      <c r="AG420" s="95">
        <v>67.8</v>
      </c>
      <c r="AH420" s="94" t="s">
        <v>331</v>
      </c>
    </row>
    <row r="421" spans="1:34" s="39" customFormat="1" x14ac:dyDescent="0.15">
      <c r="A421" s="70" t="s">
        <v>928</v>
      </c>
      <c r="B421" s="71"/>
      <c r="C421" s="70">
        <v>1</v>
      </c>
      <c r="D421" s="70" t="s">
        <v>988</v>
      </c>
      <c r="E421" s="91" t="s">
        <v>425</v>
      </c>
      <c r="F421" s="80"/>
      <c r="G421" s="70">
        <v>169</v>
      </c>
      <c r="H421" s="70">
        <v>72</v>
      </c>
      <c r="I421" s="132">
        <v>25.20920135849585</v>
      </c>
      <c r="J421" s="87">
        <v>80</v>
      </c>
      <c r="K421" s="87" t="s">
        <v>341</v>
      </c>
      <c r="L421" s="70">
        <v>4847</v>
      </c>
      <c r="M421" s="87">
        <v>100</v>
      </c>
      <c r="N421" s="87" t="s">
        <v>332</v>
      </c>
      <c r="O421" s="77">
        <v>8.1999999999999993</v>
      </c>
      <c r="P421" s="87">
        <v>72</v>
      </c>
      <c r="Q421" s="87" t="s">
        <v>331</v>
      </c>
      <c r="R421" s="70">
        <v>17.5</v>
      </c>
      <c r="S421" s="87">
        <v>85</v>
      </c>
      <c r="T421" s="87" t="s">
        <v>330</v>
      </c>
      <c r="U421" s="78">
        <v>175</v>
      </c>
      <c r="V421" s="87">
        <v>20</v>
      </c>
      <c r="W421" s="87" t="s">
        <v>342</v>
      </c>
      <c r="X421" s="70">
        <v>2</v>
      </c>
      <c r="Y421" s="87">
        <v>10</v>
      </c>
      <c r="Z421" s="87" t="s">
        <v>342</v>
      </c>
      <c r="AA421" s="70" t="s">
        <v>438</v>
      </c>
      <c r="AB421" s="100">
        <v>68</v>
      </c>
      <c r="AC421" s="94" t="s">
        <v>331</v>
      </c>
      <c r="AD421" s="95">
        <v>66.5</v>
      </c>
      <c r="AE421" s="94">
        <v>0</v>
      </c>
      <c r="AF421" s="94"/>
      <c r="AG421" s="95">
        <v>66.5</v>
      </c>
      <c r="AH421" s="94" t="s">
        <v>331</v>
      </c>
    </row>
    <row r="422" spans="1:34" s="39" customFormat="1" x14ac:dyDescent="0.15">
      <c r="A422" s="70" t="s">
        <v>928</v>
      </c>
      <c r="B422" s="71"/>
      <c r="C422" s="70">
        <v>1</v>
      </c>
      <c r="D422" s="70" t="s">
        <v>989</v>
      </c>
      <c r="E422" s="91" t="s">
        <v>425</v>
      </c>
      <c r="F422" s="80"/>
      <c r="G422" s="70">
        <v>174</v>
      </c>
      <c r="H422" s="70">
        <v>57</v>
      </c>
      <c r="I422" s="132">
        <v>18.826793499801823</v>
      </c>
      <c r="J422" s="87">
        <v>100</v>
      </c>
      <c r="K422" s="87" t="s">
        <v>329</v>
      </c>
      <c r="L422" s="70">
        <v>3869</v>
      </c>
      <c r="M422" s="87">
        <v>80</v>
      </c>
      <c r="N422" s="87" t="s">
        <v>330</v>
      </c>
      <c r="O422" s="77">
        <v>8.5</v>
      </c>
      <c r="P422" s="87">
        <v>70</v>
      </c>
      <c r="Q422" s="87" t="s">
        <v>331</v>
      </c>
      <c r="R422" s="70">
        <v>6.5</v>
      </c>
      <c r="S422" s="87">
        <v>66</v>
      </c>
      <c r="T422" s="87" t="s">
        <v>331</v>
      </c>
      <c r="U422" s="78">
        <v>175</v>
      </c>
      <c r="V422" s="87">
        <v>20</v>
      </c>
      <c r="W422" s="87" t="s">
        <v>342</v>
      </c>
      <c r="X422" s="70">
        <v>1</v>
      </c>
      <c r="Y422" s="87">
        <v>0</v>
      </c>
      <c r="Z422" s="87" t="s">
        <v>342</v>
      </c>
      <c r="AA422" s="70" t="s">
        <v>617</v>
      </c>
      <c r="AB422" s="100">
        <v>68</v>
      </c>
      <c r="AC422" s="94" t="s">
        <v>331</v>
      </c>
      <c r="AD422" s="95">
        <v>63.2</v>
      </c>
      <c r="AE422" s="94">
        <v>0</v>
      </c>
      <c r="AF422" s="94"/>
      <c r="AG422" s="95">
        <v>63.2</v>
      </c>
      <c r="AH422" s="94" t="s">
        <v>331</v>
      </c>
    </row>
    <row r="423" spans="1:34" s="39" customFormat="1" x14ac:dyDescent="0.15">
      <c r="A423" s="70" t="s">
        <v>928</v>
      </c>
      <c r="B423" s="71"/>
      <c r="C423" s="70">
        <v>1</v>
      </c>
      <c r="D423" s="70" t="s">
        <v>990</v>
      </c>
      <c r="E423" s="91" t="s">
        <v>425</v>
      </c>
      <c r="F423" s="80"/>
      <c r="G423" s="70">
        <v>176</v>
      </c>
      <c r="H423" s="70">
        <v>80</v>
      </c>
      <c r="I423" s="132">
        <v>25.826446280991735</v>
      </c>
      <c r="J423" s="87">
        <v>80</v>
      </c>
      <c r="K423" s="87" t="s">
        <v>341</v>
      </c>
      <c r="L423" s="70">
        <v>4189</v>
      </c>
      <c r="M423" s="87">
        <v>85</v>
      </c>
      <c r="N423" s="87" t="s">
        <v>330</v>
      </c>
      <c r="O423" s="77">
        <v>7.4</v>
      </c>
      <c r="P423" s="87">
        <v>85</v>
      </c>
      <c r="Q423" s="87" t="s">
        <v>330</v>
      </c>
      <c r="R423" s="70">
        <v>16</v>
      </c>
      <c r="S423" s="87">
        <v>80</v>
      </c>
      <c r="T423" s="87" t="s">
        <v>330</v>
      </c>
      <c r="U423" s="78">
        <v>215</v>
      </c>
      <c r="V423" s="87">
        <v>70</v>
      </c>
      <c r="W423" s="87" t="s">
        <v>331</v>
      </c>
      <c r="X423" s="70">
        <v>0</v>
      </c>
      <c r="Y423" s="87">
        <v>0</v>
      </c>
      <c r="Z423" s="87" t="s">
        <v>342</v>
      </c>
      <c r="AA423" s="70" t="s">
        <v>371</v>
      </c>
      <c r="AB423" s="100">
        <v>64</v>
      </c>
      <c r="AC423" s="94" t="s">
        <v>331</v>
      </c>
      <c r="AD423" s="95">
        <v>69.55</v>
      </c>
      <c r="AE423" s="94">
        <v>0</v>
      </c>
      <c r="AF423" s="94"/>
      <c r="AG423" s="95">
        <v>69.55</v>
      </c>
      <c r="AH423" s="94" t="s">
        <v>331</v>
      </c>
    </row>
    <row r="424" spans="1:34" s="39" customFormat="1" x14ac:dyDescent="0.2">
      <c r="A424" s="70" t="s">
        <v>991</v>
      </c>
      <c r="B424" s="71"/>
      <c r="C424" s="70">
        <v>1</v>
      </c>
      <c r="D424" s="70" t="s">
        <v>992</v>
      </c>
      <c r="E424" s="91" t="s">
        <v>337</v>
      </c>
      <c r="F424" s="80"/>
      <c r="G424" s="70">
        <v>160</v>
      </c>
      <c r="H424" s="70">
        <v>65</v>
      </c>
      <c r="I424" s="132">
        <v>25.390625</v>
      </c>
      <c r="J424" s="87">
        <v>60</v>
      </c>
      <c r="K424" s="87" t="s">
        <v>364</v>
      </c>
      <c r="L424" s="70">
        <v>3915</v>
      </c>
      <c r="M424" s="87">
        <v>100</v>
      </c>
      <c r="N424" s="87" t="s">
        <v>332</v>
      </c>
      <c r="O424" s="77">
        <v>10.3</v>
      </c>
      <c r="P424" s="87">
        <v>62</v>
      </c>
      <c r="Q424" s="87" t="s">
        <v>331</v>
      </c>
      <c r="R424" s="87">
        <v>19.7</v>
      </c>
      <c r="S424" s="87">
        <v>85</v>
      </c>
      <c r="T424" s="87" t="s">
        <v>330</v>
      </c>
      <c r="U424" s="78">
        <v>130</v>
      </c>
      <c r="V424" s="87">
        <v>20</v>
      </c>
      <c r="W424" s="87" t="s">
        <v>342</v>
      </c>
      <c r="X424" s="70">
        <v>27</v>
      </c>
      <c r="Y424" s="69">
        <v>64</v>
      </c>
      <c r="Z424" s="87" t="s">
        <v>331</v>
      </c>
      <c r="AA424" s="70" t="s">
        <v>590</v>
      </c>
      <c r="AB424" s="67">
        <v>40</v>
      </c>
      <c r="AC424" s="94" t="s">
        <v>342</v>
      </c>
      <c r="AD424" s="95">
        <v>61.300000000000004</v>
      </c>
      <c r="AE424" s="94">
        <v>0</v>
      </c>
      <c r="AF424" s="94"/>
      <c r="AG424" s="95">
        <v>61.3</v>
      </c>
      <c r="AH424" s="94" t="s">
        <v>331</v>
      </c>
    </row>
    <row r="425" spans="1:34" s="39" customFormat="1" x14ac:dyDescent="0.15">
      <c r="A425" s="70" t="s">
        <v>991</v>
      </c>
      <c r="B425" s="71"/>
      <c r="C425" s="70">
        <v>1</v>
      </c>
      <c r="D425" s="70" t="s">
        <v>993</v>
      </c>
      <c r="E425" s="91" t="s">
        <v>337</v>
      </c>
      <c r="F425" s="80"/>
      <c r="G425" s="70">
        <v>159</v>
      </c>
      <c r="H425" s="70">
        <v>48</v>
      </c>
      <c r="I425" s="132">
        <v>18.986590720303788</v>
      </c>
      <c r="J425" s="87">
        <v>100</v>
      </c>
      <c r="K425" s="87" t="s">
        <v>329</v>
      </c>
      <c r="L425" s="70">
        <v>2697</v>
      </c>
      <c r="M425" s="87">
        <v>78</v>
      </c>
      <c r="N425" s="87" t="s">
        <v>331</v>
      </c>
      <c r="O425" s="77">
        <v>9.6</v>
      </c>
      <c r="P425" s="87">
        <v>70</v>
      </c>
      <c r="Q425" s="87" t="s">
        <v>331</v>
      </c>
      <c r="R425" s="87">
        <v>20.3</v>
      </c>
      <c r="S425" s="87">
        <v>85</v>
      </c>
      <c r="T425" s="87" t="s">
        <v>330</v>
      </c>
      <c r="U425" s="78">
        <v>170</v>
      </c>
      <c r="V425" s="87">
        <v>74</v>
      </c>
      <c r="W425" s="87" t="s">
        <v>331</v>
      </c>
      <c r="X425" s="70">
        <v>28</v>
      </c>
      <c r="Y425" s="87">
        <v>64</v>
      </c>
      <c r="Z425" s="87" t="s">
        <v>331</v>
      </c>
      <c r="AA425" s="70" t="s">
        <v>339</v>
      </c>
      <c r="AB425" s="100">
        <v>64</v>
      </c>
      <c r="AC425" s="94" t="s">
        <v>331</v>
      </c>
      <c r="AD425" s="95">
        <v>75.8</v>
      </c>
      <c r="AE425" s="94">
        <v>0</v>
      </c>
      <c r="AF425" s="94"/>
      <c r="AG425" s="95">
        <v>75.8</v>
      </c>
      <c r="AH425" s="94" t="s">
        <v>331</v>
      </c>
    </row>
    <row r="426" spans="1:34" s="39" customFormat="1" x14ac:dyDescent="0.15">
      <c r="A426" s="70" t="s">
        <v>991</v>
      </c>
      <c r="B426" s="71"/>
      <c r="C426" s="70">
        <v>1</v>
      </c>
      <c r="D426" s="70" t="s">
        <v>994</v>
      </c>
      <c r="E426" s="91" t="s">
        <v>337</v>
      </c>
      <c r="F426" s="80"/>
      <c r="G426" s="70">
        <v>159</v>
      </c>
      <c r="H426" s="70">
        <v>49</v>
      </c>
      <c r="I426" s="132">
        <v>19.38214469364345</v>
      </c>
      <c r="J426" s="87">
        <v>100</v>
      </c>
      <c r="K426" s="87" t="s">
        <v>329</v>
      </c>
      <c r="L426" s="70">
        <v>3097</v>
      </c>
      <c r="M426" s="87">
        <v>90</v>
      </c>
      <c r="N426" s="87" t="s">
        <v>332</v>
      </c>
      <c r="O426" s="77">
        <v>11</v>
      </c>
      <c r="P426" s="87">
        <v>40</v>
      </c>
      <c r="Q426" s="87" t="s">
        <v>342</v>
      </c>
      <c r="R426" s="87">
        <v>17.5</v>
      </c>
      <c r="S426" s="87">
        <v>80</v>
      </c>
      <c r="T426" s="87" t="s">
        <v>330</v>
      </c>
      <c r="U426" s="78">
        <v>155</v>
      </c>
      <c r="V426" s="87">
        <v>64</v>
      </c>
      <c r="W426" s="87" t="s">
        <v>331</v>
      </c>
      <c r="X426" s="70">
        <v>26</v>
      </c>
      <c r="Y426" s="87">
        <v>62</v>
      </c>
      <c r="Z426" s="87" t="s">
        <v>331</v>
      </c>
      <c r="AA426" s="70" t="s">
        <v>881</v>
      </c>
      <c r="AB426" s="100">
        <v>40</v>
      </c>
      <c r="AC426" s="94" t="s">
        <v>342</v>
      </c>
      <c r="AD426" s="95">
        <v>65.099999999999994</v>
      </c>
      <c r="AE426" s="94">
        <v>0</v>
      </c>
      <c r="AF426" s="94"/>
      <c r="AG426" s="95">
        <v>65.099999999999994</v>
      </c>
      <c r="AH426" s="94" t="s">
        <v>331</v>
      </c>
    </row>
    <row r="427" spans="1:34" s="39" customFormat="1" x14ac:dyDescent="0.15">
      <c r="A427" s="70" t="s">
        <v>991</v>
      </c>
      <c r="B427" s="71"/>
      <c r="C427" s="70">
        <v>1</v>
      </c>
      <c r="D427" s="70" t="s">
        <v>995</v>
      </c>
      <c r="E427" s="91" t="s">
        <v>337</v>
      </c>
      <c r="F427" s="80"/>
      <c r="G427" s="70">
        <v>170</v>
      </c>
      <c r="H427" s="70">
        <v>57</v>
      </c>
      <c r="I427" s="132">
        <v>19.72318339100346</v>
      </c>
      <c r="J427" s="87">
        <v>100</v>
      </c>
      <c r="K427" s="87" t="s">
        <v>329</v>
      </c>
      <c r="L427" s="70">
        <v>3446</v>
      </c>
      <c r="M427" s="87">
        <v>100</v>
      </c>
      <c r="N427" s="87" t="s">
        <v>332</v>
      </c>
      <c r="O427" s="77">
        <v>10</v>
      </c>
      <c r="P427" s="87">
        <v>66</v>
      </c>
      <c r="Q427" s="87" t="s">
        <v>331</v>
      </c>
      <c r="R427" s="87">
        <v>19.7</v>
      </c>
      <c r="S427" s="87">
        <v>85</v>
      </c>
      <c r="T427" s="87" t="s">
        <v>330</v>
      </c>
      <c r="U427" s="78">
        <v>140</v>
      </c>
      <c r="V427" s="87">
        <v>40</v>
      </c>
      <c r="W427" s="87" t="s">
        <v>342</v>
      </c>
      <c r="X427" s="70">
        <v>40</v>
      </c>
      <c r="Y427" s="87">
        <v>76</v>
      </c>
      <c r="Z427" s="87" t="s">
        <v>331</v>
      </c>
      <c r="AA427" s="70" t="s">
        <v>723</v>
      </c>
      <c r="AB427" s="100">
        <v>70</v>
      </c>
      <c r="AC427" s="94" t="s">
        <v>331</v>
      </c>
      <c r="AD427" s="95">
        <v>77.3</v>
      </c>
      <c r="AE427" s="94">
        <v>0</v>
      </c>
      <c r="AF427" s="94"/>
      <c r="AG427" s="95">
        <v>77.3</v>
      </c>
      <c r="AH427" s="94" t="s">
        <v>331</v>
      </c>
    </row>
    <row r="428" spans="1:34" s="39" customFormat="1" x14ac:dyDescent="0.15">
      <c r="A428" s="70" t="s">
        <v>991</v>
      </c>
      <c r="B428" s="71"/>
      <c r="C428" s="70">
        <v>1</v>
      </c>
      <c r="D428" s="70" t="s">
        <v>996</v>
      </c>
      <c r="E428" s="91" t="s">
        <v>337</v>
      </c>
      <c r="F428" s="80"/>
      <c r="G428" s="70">
        <v>162</v>
      </c>
      <c r="H428" s="70">
        <v>59</v>
      </c>
      <c r="I428" s="132">
        <v>22.481329065691206</v>
      </c>
      <c r="J428" s="87">
        <v>100</v>
      </c>
      <c r="K428" s="87" t="s">
        <v>329</v>
      </c>
      <c r="L428" s="70">
        <v>2950</v>
      </c>
      <c r="M428" s="87">
        <v>85</v>
      </c>
      <c r="N428" s="87" t="s">
        <v>330</v>
      </c>
      <c r="O428" s="77">
        <v>9.8000000000000007</v>
      </c>
      <c r="P428" s="87">
        <v>68</v>
      </c>
      <c r="Q428" s="87" t="s">
        <v>331</v>
      </c>
      <c r="R428" s="87">
        <v>20.3</v>
      </c>
      <c r="S428" s="87">
        <v>85</v>
      </c>
      <c r="T428" s="87" t="s">
        <v>330</v>
      </c>
      <c r="U428" s="78">
        <v>150</v>
      </c>
      <c r="V428" s="87">
        <v>60</v>
      </c>
      <c r="W428" s="87" t="s">
        <v>331</v>
      </c>
      <c r="X428" s="70">
        <v>45</v>
      </c>
      <c r="Y428" s="87">
        <v>80</v>
      </c>
      <c r="Z428" s="87" t="s">
        <v>330</v>
      </c>
      <c r="AA428" s="70" t="s">
        <v>955</v>
      </c>
      <c r="AB428" s="100">
        <v>60</v>
      </c>
      <c r="AC428" s="94" t="s">
        <v>331</v>
      </c>
      <c r="AD428" s="95">
        <v>75.850000000000009</v>
      </c>
      <c r="AE428" s="94">
        <v>0</v>
      </c>
      <c r="AF428" s="94"/>
      <c r="AG428" s="95">
        <v>75.849999999999994</v>
      </c>
      <c r="AH428" s="94" t="s">
        <v>331</v>
      </c>
    </row>
    <row r="429" spans="1:34" s="39" customFormat="1" x14ac:dyDescent="0.15">
      <c r="A429" s="70" t="s">
        <v>991</v>
      </c>
      <c r="B429" s="71"/>
      <c r="C429" s="70">
        <v>1</v>
      </c>
      <c r="D429" s="70" t="s">
        <v>997</v>
      </c>
      <c r="E429" s="91" t="s">
        <v>337</v>
      </c>
      <c r="F429" s="80"/>
      <c r="G429" s="70">
        <v>160</v>
      </c>
      <c r="H429" s="70">
        <v>44</v>
      </c>
      <c r="I429" s="132">
        <v>17.1875</v>
      </c>
      <c r="J429" s="87">
        <v>100</v>
      </c>
      <c r="K429" s="87" t="s">
        <v>329</v>
      </c>
      <c r="L429" s="70">
        <v>2462</v>
      </c>
      <c r="M429" s="87">
        <v>74</v>
      </c>
      <c r="N429" s="87" t="s">
        <v>331</v>
      </c>
      <c r="O429" s="77">
        <v>9.6</v>
      </c>
      <c r="P429" s="87">
        <v>70</v>
      </c>
      <c r="Q429" s="87" t="s">
        <v>331</v>
      </c>
      <c r="R429" s="87">
        <v>18.3</v>
      </c>
      <c r="S429" s="87">
        <v>80</v>
      </c>
      <c r="T429" s="87" t="s">
        <v>330</v>
      </c>
      <c r="U429" s="78">
        <v>180</v>
      </c>
      <c r="V429" s="87">
        <v>80</v>
      </c>
      <c r="W429" s="87" t="s">
        <v>330</v>
      </c>
      <c r="X429" s="70">
        <v>39</v>
      </c>
      <c r="Y429" s="87">
        <v>76</v>
      </c>
      <c r="Z429" s="87" t="s">
        <v>331</v>
      </c>
      <c r="AA429" s="70" t="s">
        <v>433</v>
      </c>
      <c r="AB429" s="100">
        <v>70</v>
      </c>
      <c r="AC429" s="94" t="s">
        <v>331</v>
      </c>
      <c r="AD429" s="95">
        <v>77.7</v>
      </c>
      <c r="AE429" s="94">
        <v>0</v>
      </c>
      <c r="AF429" s="94"/>
      <c r="AG429" s="95">
        <v>77.7</v>
      </c>
      <c r="AH429" s="94" t="s">
        <v>331</v>
      </c>
    </row>
    <row r="430" spans="1:34" s="39" customFormat="1" x14ac:dyDescent="0.15">
      <c r="A430" s="70" t="s">
        <v>991</v>
      </c>
      <c r="B430" s="71"/>
      <c r="C430" s="70">
        <v>1</v>
      </c>
      <c r="D430" s="70" t="s">
        <v>998</v>
      </c>
      <c r="E430" s="91" t="s">
        <v>337</v>
      </c>
      <c r="F430" s="80"/>
      <c r="G430" s="70">
        <v>164</v>
      </c>
      <c r="H430" s="70">
        <v>61</v>
      </c>
      <c r="I430" s="132">
        <v>22.67995240928019</v>
      </c>
      <c r="J430" s="87">
        <v>100</v>
      </c>
      <c r="K430" s="87" t="s">
        <v>329</v>
      </c>
      <c r="L430" s="70">
        <v>3092</v>
      </c>
      <c r="M430" s="87">
        <v>90</v>
      </c>
      <c r="N430" s="87" t="s">
        <v>332</v>
      </c>
      <c r="O430" s="77">
        <v>11.1</v>
      </c>
      <c r="P430" s="87">
        <v>30</v>
      </c>
      <c r="Q430" s="87" t="s">
        <v>342</v>
      </c>
      <c r="R430" s="87">
        <v>10.5</v>
      </c>
      <c r="S430" s="87">
        <v>68</v>
      </c>
      <c r="T430" s="87" t="s">
        <v>331</v>
      </c>
      <c r="U430" s="78">
        <v>120</v>
      </c>
      <c r="V430" s="87">
        <v>0</v>
      </c>
      <c r="W430" s="87" t="s">
        <v>342</v>
      </c>
      <c r="X430" s="70">
        <v>40</v>
      </c>
      <c r="Y430" s="87">
        <v>76</v>
      </c>
      <c r="Z430" s="87" t="s">
        <v>331</v>
      </c>
      <c r="AA430" s="70" t="s">
        <v>625</v>
      </c>
      <c r="AB430" s="100">
        <v>62</v>
      </c>
      <c r="AC430" s="94" t="s">
        <v>331</v>
      </c>
      <c r="AD430" s="95">
        <v>61.300000000000004</v>
      </c>
      <c r="AE430" s="94">
        <v>0</v>
      </c>
      <c r="AF430" s="94"/>
      <c r="AG430" s="95">
        <v>61.3</v>
      </c>
      <c r="AH430" s="94" t="s">
        <v>331</v>
      </c>
    </row>
    <row r="431" spans="1:34" s="39" customFormat="1" x14ac:dyDescent="0.15">
      <c r="A431" s="70" t="s">
        <v>991</v>
      </c>
      <c r="B431" s="71"/>
      <c r="C431" s="70">
        <v>1</v>
      </c>
      <c r="D431" s="70" t="s">
        <v>999</v>
      </c>
      <c r="E431" s="91" t="s">
        <v>337</v>
      </c>
      <c r="F431" s="80"/>
      <c r="G431" s="70">
        <v>162</v>
      </c>
      <c r="H431" s="70">
        <v>50</v>
      </c>
      <c r="I431" s="132">
        <v>19.051973784484073</v>
      </c>
      <c r="J431" s="87">
        <v>100</v>
      </c>
      <c r="K431" s="87" t="s">
        <v>329</v>
      </c>
      <c r="L431" s="70">
        <v>2975</v>
      </c>
      <c r="M431" s="87">
        <v>85</v>
      </c>
      <c r="N431" s="87" t="s">
        <v>330</v>
      </c>
      <c r="O431" s="77">
        <v>10.8</v>
      </c>
      <c r="P431" s="87">
        <v>50</v>
      </c>
      <c r="Q431" s="87" t="s">
        <v>342</v>
      </c>
      <c r="R431" s="87">
        <v>6.7</v>
      </c>
      <c r="S431" s="87">
        <v>62</v>
      </c>
      <c r="T431" s="87" t="s">
        <v>331</v>
      </c>
      <c r="U431" s="78">
        <v>150</v>
      </c>
      <c r="V431" s="87">
        <v>60</v>
      </c>
      <c r="W431" s="87" t="s">
        <v>331</v>
      </c>
      <c r="X431" s="70">
        <v>35</v>
      </c>
      <c r="Y431" s="87">
        <v>72</v>
      </c>
      <c r="Z431" s="87" t="s">
        <v>331</v>
      </c>
      <c r="AA431" s="70" t="s">
        <v>653</v>
      </c>
      <c r="AB431" s="100">
        <v>20</v>
      </c>
      <c r="AC431" s="94" t="s">
        <v>342</v>
      </c>
      <c r="AD431" s="95">
        <v>61.15</v>
      </c>
      <c r="AE431" s="94">
        <v>0</v>
      </c>
      <c r="AF431" s="94"/>
      <c r="AG431" s="95">
        <v>61.15</v>
      </c>
      <c r="AH431" s="94" t="s">
        <v>331</v>
      </c>
    </row>
    <row r="432" spans="1:34" s="39" customFormat="1" x14ac:dyDescent="0.15">
      <c r="A432" s="70" t="s">
        <v>991</v>
      </c>
      <c r="B432" s="71"/>
      <c r="C432" s="70">
        <v>1</v>
      </c>
      <c r="D432" s="70" t="s">
        <v>1000</v>
      </c>
      <c r="E432" s="91" t="s">
        <v>337</v>
      </c>
      <c r="F432" s="80"/>
      <c r="G432" s="70">
        <v>170</v>
      </c>
      <c r="H432" s="70">
        <v>64</v>
      </c>
      <c r="I432" s="132">
        <v>22.145328719723182</v>
      </c>
      <c r="J432" s="87">
        <v>100</v>
      </c>
      <c r="K432" s="87" t="s">
        <v>329</v>
      </c>
      <c r="L432" s="70">
        <v>3288</v>
      </c>
      <c r="M432" s="87">
        <v>100</v>
      </c>
      <c r="N432" s="87" t="s">
        <v>332</v>
      </c>
      <c r="O432" s="77">
        <v>9.1999999999999993</v>
      </c>
      <c r="P432" s="87">
        <v>74</v>
      </c>
      <c r="Q432" s="87" t="s">
        <v>331</v>
      </c>
      <c r="R432" s="87">
        <v>7.7</v>
      </c>
      <c r="S432" s="87">
        <v>64</v>
      </c>
      <c r="T432" s="87" t="s">
        <v>331</v>
      </c>
      <c r="U432" s="78">
        <v>170</v>
      </c>
      <c r="V432" s="87">
        <v>74</v>
      </c>
      <c r="W432" s="87" t="s">
        <v>331</v>
      </c>
      <c r="X432" s="70">
        <v>35</v>
      </c>
      <c r="Y432" s="87">
        <v>72</v>
      </c>
      <c r="Z432" s="87" t="s">
        <v>331</v>
      </c>
      <c r="AA432" s="70" t="s">
        <v>334</v>
      </c>
      <c r="AB432" s="100">
        <v>68</v>
      </c>
      <c r="AC432" s="94" t="s">
        <v>331</v>
      </c>
      <c r="AD432" s="95">
        <v>79.400000000000006</v>
      </c>
      <c r="AE432" s="94">
        <v>0</v>
      </c>
      <c r="AF432" s="94"/>
      <c r="AG432" s="95">
        <v>79.400000000000006</v>
      </c>
      <c r="AH432" s="94" t="s">
        <v>331</v>
      </c>
    </row>
    <row r="433" spans="1:34" s="220" customFormat="1" x14ac:dyDescent="0.15">
      <c r="A433" s="209" t="s">
        <v>991</v>
      </c>
      <c r="B433" s="210"/>
      <c r="C433" s="209">
        <v>1</v>
      </c>
      <c r="D433" s="209" t="s">
        <v>1001</v>
      </c>
      <c r="E433" s="211" t="s">
        <v>337</v>
      </c>
      <c r="F433" s="212"/>
      <c r="G433" s="209">
        <v>166</v>
      </c>
      <c r="H433" s="209">
        <v>43</v>
      </c>
      <c r="I433" s="213">
        <v>15.604587022789955</v>
      </c>
      <c r="J433" s="214">
        <v>80</v>
      </c>
      <c r="K433" s="214" t="s">
        <v>394</v>
      </c>
      <c r="L433" s="209">
        <v>2912</v>
      </c>
      <c r="M433" s="214">
        <v>85</v>
      </c>
      <c r="N433" s="214" t="s">
        <v>330</v>
      </c>
      <c r="O433" s="215"/>
      <c r="P433" s="214"/>
      <c r="Q433" s="214"/>
      <c r="R433" s="214">
        <v>12.1</v>
      </c>
      <c r="S433" s="214">
        <v>70</v>
      </c>
      <c r="T433" s="214" t="s">
        <v>331</v>
      </c>
      <c r="U433" s="216"/>
      <c r="V433" s="214"/>
      <c r="W433" s="214"/>
      <c r="X433" s="209"/>
      <c r="Y433" s="214"/>
      <c r="Z433" s="214"/>
      <c r="AA433" s="209"/>
      <c r="AB433" s="223"/>
      <c r="AC433" s="218"/>
      <c r="AD433" s="219">
        <v>31.75</v>
      </c>
      <c r="AE433" s="218"/>
      <c r="AF433" s="218"/>
      <c r="AG433" s="219">
        <v>31.75</v>
      </c>
      <c r="AH433" s="218" t="s">
        <v>342</v>
      </c>
    </row>
    <row r="434" spans="1:34" s="39" customFormat="1" x14ac:dyDescent="0.2">
      <c r="A434" s="70" t="s">
        <v>991</v>
      </c>
      <c r="B434" s="71"/>
      <c r="C434" s="70">
        <v>1</v>
      </c>
      <c r="D434" s="70" t="s">
        <v>1002</v>
      </c>
      <c r="E434" s="91" t="s">
        <v>337</v>
      </c>
      <c r="F434" s="80"/>
      <c r="G434" s="70">
        <v>153</v>
      </c>
      <c r="H434" s="70">
        <v>49</v>
      </c>
      <c r="I434" s="132">
        <v>20.932120124738347</v>
      </c>
      <c r="J434" s="87">
        <v>100</v>
      </c>
      <c r="K434" s="87" t="s">
        <v>329</v>
      </c>
      <c r="L434" s="70">
        <v>2924</v>
      </c>
      <c r="M434" s="87">
        <v>85</v>
      </c>
      <c r="N434" s="87" t="s">
        <v>330</v>
      </c>
      <c r="O434" s="77">
        <v>10.8</v>
      </c>
      <c r="P434" s="87">
        <v>50</v>
      </c>
      <c r="Q434" s="87" t="s">
        <v>342</v>
      </c>
      <c r="R434" s="87">
        <v>15.8</v>
      </c>
      <c r="S434" s="87">
        <v>76</v>
      </c>
      <c r="T434" s="87" t="s">
        <v>331</v>
      </c>
      <c r="U434" s="78">
        <v>140</v>
      </c>
      <c r="V434" s="87">
        <v>40</v>
      </c>
      <c r="W434" s="87" t="s">
        <v>342</v>
      </c>
      <c r="X434" s="70">
        <v>25</v>
      </c>
      <c r="Y434" s="70">
        <v>62</v>
      </c>
      <c r="Z434" s="87" t="s">
        <v>331</v>
      </c>
      <c r="AA434" s="70" t="s">
        <v>528</v>
      </c>
      <c r="AB434" s="67">
        <v>62</v>
      </c>
      <c r="AC434" s="94" t="s">
        <v>331</v>
      </c>
      <c r="AD434" s="95">
        <v>67.95</v>
      </c>
      <c r="AE434" s="94">
        <v>0</v>
      </c>
      <c r="AF434" s="94"/>
      <c r="AG434" s="95">
        <v>67.95</v>
      </c>
      <c r="AH434" s="94" t="s">
        <v>331</v>
      </c>
    </row>
    <row r="435" spans="1:34" s="39" customFormat="1" x14ac:dyDescent="0.15">
      <c r="A435" s="70" t="s">
        <v>991</v>
      </c>
      <c r="B435" s="71"/>
      <c r="C435" s="70">
        <v>1</v>
      </c>
      <c r="D435" s="70" t="s">
        <v>1003</v>
      </c>
      <c r="E435" s="91" t="s">
        <v>337</v>
      </c>
      <c r="F435" s="80"/>
      <c r="G435" s="70">
        <v>157</v>
      </c>
      <c r="H435" s="70">
        <v>51</v>
      </c>
      <c r="I435" s="132">
        <v>20.690494543389182</v>
      </c>
      <c r="J435" s="87">
        <v>100</v>
      </c>
      <c r="K435" s="87" t="s">
        <v>329</v>
      </c>
      <c r="L435" s="70">
        <v>2831</v>
      </c>
      <c r="M435" s="87">
        <v>80</v>
      </c>
      <c r="N435" s="87" t="s">
        <v>330</v>
      </c>
      <c r="O435" s="77">
        <v>10.5</v>
      </c>
      <c r="P435" s="87">
        <v>60</v>
      </c>
      <c r="Q435" s="87" t="s">
        <v>331</v>
      </c>
      <c r="R435" s="87">
        <v>4.5</v>
      </c>
      <c r="S435" s="87">
        <v>60</v>
      </c>
      <c r="T435" s="87" t="s">
        <v>331</v>
      </c>
      <c r="U435" s="78">
        <v>150</v>
      </c>
      <c r="V435" s="87">
        <v>60</v>
      </c>
      <c r="W435" s="87" t="s">
        <v>331</v>
      </c>
      <c r="X435" s="70">
        <v>28</v>
      </c>
      <c r="Y435" s="87">
        <v>64</v>
      </c>
      <c r="Z435" s="87" t="s">
        <v>331</v>
      </c>
      <c r="AA435" s="70" t="s">
        <v>653</v>
      </c>
      <c r="AB435" s="100">
        <v>20</v>
      </c>
      <c r="AC435" s="94" t="s">
        <v>342</v>
      </c>
      <c r="AD435" s="95">
        <v>61.4</v>
      </c>
      <c r="AE435" s="94">
        <v>0</v>
      </c>
      <c r="AF435" s="94"/>
      <c r="AG435" s="95">
        <v>61.4</v>
      </c>
      <c r="AH435" s="94" t="s">
        <v>331</v>
      </c>
    </row>
    <row r="436" spans="1:34" s="39" customFormat="1" x14ac:dyDescent="0.15">
      <c r="A436" s="70" t="s">
        <v>991</v>
      </c>
      <c r="B436" s="71"/>
      <c r="C436" s="70">
        <v>1</v>
      </c>
      <c r="D436" s="70" t="s">
        <v>1004</v>
      </c>
      <c r="E436" s="91" t="s">
        <v>337</v>
      </c>
      <c r="F436" s="80"/>
      <c r="G436" s="70">
        <v>171</v>
      </c>
      <c r="H436" s="70">
        <v>54</v>
      </c>
      <c r="I436" s="132">
        <v>18.467220683287163</v>
      </c>
      <c r="J436" s="87">
        <v>100</v>
      </c>
      <c r="K436" s="87" t="s">
        <v>329</v>
      </c>
      <c r="L436" s="70">
        <v>4173</v>
      </c>
      <c r="M436" s="87">
        <v>100</v>
      </c>
      <c r="N436" s="87" t="s">
        <v>332</v>
      </c>
      <c r="O436" s="77">
        <v>9.8000000000000007</v>
      </c>
      <c r="P436" s="87">
        <v>68</v>
      </c>
      <c r="Q436" s="87" t="s">
        <v>331</v>
      </c>
      <c r="R436" s="87">
        <v>7.5</v>
      </c>
      <c r="S436" s="87">
        <v>64</v>
      </c>
      <c r="T436" s="87" t="s">
        <v>331</v>
      </c>
      <c r="U436" s="78">
        <v>150</v>
      </c>
      <c r="V436" s="87">
        <v>60</v>
      </c>
      <c r="W436" s="87" t="s">
        <v>331</v>
      </c>
      <c r="X436" s="70">
        <v>34</v>
      </c>
      <c r="Y436" s="87">
        <v>70</v>
      </c>
      <c r="Z436" s="87" t="s">
        <v>331</v>
      </c>
      <c r="AA436" s="70" t="s">
        <v>701</v>
      </c>
      <c r="AB436" s="100">
        <v>64</v>
      </c>
      <c r="AC436" s="94" t="s">
        <v>331</v>
      </c>
      <c r="AD436" s="95">
        <v>75.8</v>
      </c>
      <c r="AE436" s="94">
        <v>0</v>
      </c>
      <c r="AF436" s="94"/>
      <c r="AG436" s="95">
        <v>75.8</v>
      </c>
      <c r="AH436" s="94" t="s">
        <v>331</v>
      </c>
    </row>
    <row r="437" spans="1:34" s="39" customFormat="1" x14ac:dyDescent="0.15">
      <c r="A437" s="70" t="s">
        <v>991</v>
      </c>
      <c r="B437" s="71"/>
      <c r="C437" s="70">
        <v>1</v>
      </c>
      <c r="D437" s="70" t="s">
        <v>1005</v>
      </c>
      <c r="E437" s="91" t="s">
        <v>337</v>
      </c>
      <c r="F437" s="80"/>
      <c r="G437" s="70">
        <v>167</v>
      </c>
      <c r="H437" s="70">
        <v>59</v>
      </c>
      <c r="I437" s="132">
        <v>21.155294202015131</v>
      </c>
      <c r="J437" s="87">
        <v>100</v>
      </c>
      <c r="K437" s="87" t="s">
        <v>329</v>
      </c>
      <c r="L437" s="70">
        <v>2046</v>
      </c>
      <c r="M437" s="87">
        <v>64</v>
      </c>
      <c r="N437" s="87" t="s">
        <v>331</v>
      </c>
      <c r="O437" s="77">
        <v>10.4</v>
      </c>
      <c r="P437" s="87">
        <v>62</v>
      </c>
      <c r="Q437" s="87" t="s">
        <v>331</v>
      </c>
      <c r="R437" s="87">
        <v>3.2</v>
      </c>
      <c r="S437" s="87">
        <v>40</v>
      </c>
      <c r="T437" s="87" t="s">
        <v>342</v>
      </c>
      <c r="U437" s="78">
        <v>150</v>
      </c>
      <c r="V437" s="87">
        <v>60</v>
      </c>
      <c r="W437" s="87" t="s">
        <v>331</v>
      </c>
      <c r="X437" s="70">
        <v>30</v>
      </c>
      <c r="Y437" s="87">
        <v>66</v>
      </c>
      <c r="Z437" s="87" t="s">
        <v>331</v>
      </c>
      <c r="AA437" s="70" t="s">
        <v>415</v>
      </c>
      <c r="AB437" s="100">
        <v>50</v>
      </c>
      <c r="AC437" s="94" t="s">
        <v>342</v>
      </c>
      <c r="AD437" s="95">
        <v>63.6</v>
      </c>
      <c r="AE437" s="94">
        <v>0</v>
      </c>
      <c r="AF437" s="94"/>
      <c r="AG437" s="95">
        <v>63.6</v>
      </c>
      <c r="AH437" s="94" t="s">
        <v>331</v>
      </c>
    </row>
    <row r="438" spans="1:34" s="39" customFormat="1" x14ac:dyDescent="0.2">
      <c r="A438" s="70" t="s">
        <v>991</v>
      </c>
      <c r="B438" s="71"/>
      <c r="C438" s="70">
        <v>1</v>
      </c>
      <c r="D438" s="70" t="s">
        <v>1006</v>
      </c>
      <c r="E438" s="91" t="s">
        <v>337</v>
      </c>
      <c r="F438" s="80"/>
      <c r="G438" s="70">
        <v>168</v>
      </c>
      <c r="H438" s="70">
        <v>56</v>
      </c>
      <c r="I438" s="132">
        <v>19.841269841269842</v>
      </c>
      <c r="J438" s="87">
        <v>100</v>
      </c>
      <c r="K438" s="87" t="s">
        <v>329</v>
      </c>
      <c r="L438" s="70">
        <v>3352</v>
      </c>
      <c r="M438" s="87">
        <v>100</v>
      </c>
      <c r="N438" s="87" t="s">
        <v>332</v>
      </c>
      <c r="O438" s="77">
        <v>10.199999999999999</v>
      </c>
      <c r="P438" s="87">
        <v>64</v>
      </c>
      <c r="Q438" s="87" t="s">
        <v>331</v>
      </c>
      <c r="R438" s="87">
        <v>6.7</v>
      </c>
      <c r="S438" s="87">
        <v>62</v>
      </c>
      <c r="T438" s="87" t="s">
        <v>331</v>
      </c>
      <c r="U438" s="78">
        <v>150</v>
      </c>
      <c r="V438" s="87">
        <v>60</v>
      </c>
      <c r="W438" s="87" t="s">
        <v>331</v>
      </c>
      <c r="X438" s="70">
        <v>31</v>
      </c>
      <c r="Y438" s="70">
        <v>68</v>
      </c>
      <c r="Z438" s="87" t="s">
        <v>331</v>
      </c>
      <c r="AA438" s="70" t="s">
        <v>730</v>
      </c>
      <c r="AB438" s="67">
        <v>10</v>
      </c>
      <c r="AC438" s="94" t="s">
        <v>342</v>
      </c>
      <c r="AD438" s="95">
        <v>63.800000000000004</v>
      </c>
      <c r="AE438" s="94">
        <v>0</v>
      </c>
      <c r="AF438" s="94"/>
      <c r="AG438" s="95">
        <v>63.8</v>
      </c>
      <c r="AH438" s="94" t="s">
        <v>331</v>
      </c>
    </row>
    <row r="439" spans="1:34" s="39" customFormat="1" x14ac:dyDescent="0.15">
      <c r="A439" s="70" t="s">
        <v>991</v>
      </c>
      <c r="B439" s="71"/>
      <c r="C439" s="70">
        <v>1</v>
      </c>
      <c r="D439" s="70" t="s">
        <v>1007</v>
      </c>
      <c r="E439" s="91" t="s">
        <v>337</v>
      </c>
      <c r="F439" s="80"/>
      <c r="G439" s="70">
        <v>167</v>
      </c>
      <c r="H439" s="70">
        <v>55</v>
      </c>
      <c r="I439" s="132">
        <v>19.721036967980208</v>
      </c>
      <c r="J439" s="87">
        <v>100</v>
      </c>
      <c r="K439" s="87" t="s">
        <v>329</v>
      </c>
      <c r="L439" s="70">
        <v>3151</v>
      </c>
      <c r="M439" s="87">
        <v>100</v>
      </c>
      <c r="N439" s="87" t="s">
        <v>332</v>
      </c>
      <c r="O439" s="77">
        <v>10.1</v>
      </c>
      <c r="P439" s="87">
        <v>64</v>
      </c>
      <c r="Q439" s="87" t="s">
        <v>331</v>
      </c>
      <c r="R439" s="87">
        <v>19.3</v>
      </c>
      <c r="S439" s="87">
        <v>85</v>
      </c>
      <c r="T439" s="87" t="s">
        <v>330</v>
      </c>
      <c r="U439" s="78">
        <v>160</v>
      </c>
      <c r="V439" s="87">
        <v>68</v>
      </c>
      <c r="W439" s="87" t="s">
        <v>331</v>
      </c>
      <c r="X439" s="70">
        <v>30</v>
      </c>
      <c r="Y439" s="87">
        <v>66</v>
      </c>
      <c r="Z439" s="87" t="s">
        <v>331</v>
      </c>
      <c r="AA439" s="70" t="s">
        <v>808</v>
      </c>
      <c r="AB439" s="100">
        <v>62</v>
      </c>
      <c r="AC439" s="94" t="s">
        <v>331</v>
      </c>
      <c r="AD439" s="95">
        <v>77.100000000000009</v>
      </c>
      <c r="AE439" s="94">
        <v>0</v>
      </c>
      <c r="AF439" s="94"/>
      <c r="AG439" s="95">
        <v>77.099999999999994</v>
      </c>
      <c r="AH439" s="94" t="s">
        <v>331</v>
      </c>
    </row>
    <row r="440" spans="1:34" s="39" customFormat="1" x14ac:dyDescent="0.2">
      <c r="A440" s="70" t="s">
        <v>991</v>
      </c>
      <c r="B440" s="71"/>
      <c r="C440" s="70">
        <v>1</v>
      </c>
      <c r="D440" s="70" t="s">
        <v>1008</v>
      </c>
      <c r="E440" s="91" t="s">
        <v>337</v>
      </c>
      <c r="F440" s="80"/>
      <c r="G440" s="70">
        <v>163</v>
      </c>
      <c r="H440" s="70">
        <v>45</v>
      </c>
      <c r="I440" s="132">
        <v>16.937031879257784</v>
      </c>
      <c r="J440" s="87">
        <v>100</v>
      </c>
      <c r="K440" s="87" t="s">
        <v>329</v>
      </c>
      <c r="L440" s="70">
        <v>3222</v>
      </c>
      <c r="M440" s="87">
        <v>100</v>
      </c>
      <c r="N440" s="87" t="s">
        <v>332</v>
      </c>
      <c r="O440" s="77">
        <v>10.8</v>
      </c>
      <c r="P440" s="87">
        <v>50</v>
      </c>
      <c r="Q440" s="87" t="s">
        <v>342</v>
      </c>
      <c r="R440" s="87">
        <v>8.3000000000000007</v>
      </c>
      <c r="S440" s="87">
        <v>66</v>
      </c>
      <c r="T440" s="87" t="s">
        <v>331</v>
      </c>
      <c r="U440" s="78">
        <v>140</v>
      </c>
      <c r="V440" s="87">
        <v>40</v>
      </c>
      <c r="W440" s="87" t="s">
        <v>342</v>
      </c>
      <c r="X440" s="70">
        <v>45</v>
      </c>
      <c r="Y440" s="69">
        <v>80</v>
      </c>
      <c r="Z440" s="87" t="s">
        <v>330</v>
      </c>
      <c r="AA440" s="70" t="s">
        <v>408</v>
      </c>
      <c r="AB440" s="67">
        <v>64</v>
      </c>
      <c r="AC440" s="94" t="s">
        <v>331</v>
      </c>
      <c r="AD440" s="95">
        <v>71.400000000000006</v>
      </c>
      <c r="AE440" s="94">
        <v>0</v>
      </c>
      <c r="AF440" s="94"/>
      <c r="AG440" s="95">
        <v>71.400000000000006</v>
      </c>
      <c r="AH440" s="94" t="s">
        <v>331</v>
      </c>
    </row>
    <row r="441" spans="1:34" s="39" customFormat="1" x14ac:dyDescent="0.15">
      <c r="A441" s="70" t="s">
        <v>991</v>
      </c>
      <c r="B441" s="71"/>
      <c r="C441" s="70">
        <v>1</v>
      </c>
      <c r="D441" s="70" t="s">
        <v>1009</v>
      </c>
      <c r="E441" s="91" t="s">
        <v>337</v>
      </c>
      <c r="F441" s="80"/>
      <c r="G441" s="70">
        <v>170</v>
      </c>
      <c r="H441" s="70">
        <v>67</v>
      </c>
      <c r="I441" s="132">
        <v>23.183391003460205</v>
      </c>
      <c r="J441" s="87">
        <v>80</v>
      </c>
      <c r="K441" s="87" t="s">
        <v>341</v>
      </c>
      <c r="L441" s="70">
        <v>3039</v>
      </c>
      <c r="M441" s="87">
        <v>85</v>
      </c>
      <c r="N441" s="87" t="s">
        <v>330</v>
      </c>
      <c r="O441" s="77">
        <v>10.6</v>
      </c>
      <c r="P441" s="87">
        <v>60</v>
      </c>
      <c r="Q441" s="87" t="s">
        <v>331</v>
      </c>
      <c r="R441" s="87">
        <v>9.3000000000000007</v>
      </c>
      <c r="S441" s="87">
        <v>66</v>
      </c>
      <c r="T441" s="87" t="s">
        <v>331</v>
      </c>
      <c r="U441" s="78">
        <v>130</v>
      </c>
      <c r="V441" s="87">
        <v>20</v>
      </c>
      <c r="W441" s="87" t="s">
        <v>342</v>
      </c>
      <c r="X441" s="70">
        <v>28</v>
      </c>
      <c r="Y441" s="87">
        <v>64</v>
      </c>
      <c r="Z441" s="87" t="s">
        <v>331</v>
      </c>
      <c r="AA441" s="70" t="s">
        <v>945</v>
      </c>
      <c r="AB441" s="100">
        <v>50</v>
      </c>
      <c r="AC441" s="94" t="s">
        <v>342</v>
      </c>
      <c r="AD441" s="95">
        <v>61.75</v>
      </c>
      <c r="AE441" s="94">
        <v>0</v>
      </c>
      <c r="AF441" s="94"/>
      <c r="AG441" s="95">
        <v>61.75</v>
      </c>
      <c r="AH441" s="94" t="s">
        <v>331</v>
      </c>
    </row>
    <row r="442" spans="1:34" s="39" customFormat="1" x14ac:dyDescent="0.2">
      <c r="A442" s="70" t="s">
        <v>991</v>
      </c>
      <c r="B442" s="71"/>
      <c r="C442" s="70">
        <v>1</v>
      </c>
      <c r="D442" s="70" t="s">
        <v>1010</v>
      </c>
      <c r="E442" s="91" t="s">
        <v>337</v>
      </c>
      <c r="F442" s="80"/>
      <c r="G442" s="70">
        <v>164</v>
      </c>
      <c r="H442" s="70">
        <v>66</v>
      </c>
      <c r="I442" s="132">
        <v>24.538964901844139</v>
      </c>
      <c r="J442" s="87">
        <v>80</v>
      </c>
      <c r="K442" s="87" t="s">
        <v>341</v>
      </c>
      <c r="L442" s="70">
        <v>3316</v>
      </c>
      <c r="M442" s="87">
        <v>100</v>
      </c>
      <c r="N442" s="87" t="s">
        <v>332</v>
      </c>
      <c r="O442" s="77">
        <v>10.5</v>
      </c>
      <c r="P442" s="87">
        <v>60</v>
      </c>
      <c r="Q442" s="87" t="s">
        <v>331</v>
      </c>
      <c r="R442" s="87">
        <v>22.3</v>
      </c>
      <c r="S442" s="87">
        <v>90</v>
      </c>
      <c r="T442" s="87" t="s">
        <v>332</v>
      </c>
      <c r="U442" s="78">
        <v>120</v>
      </c>
      <c r="V442" s="87">
        <v>0</v>
      </c>
      <c r="W442" s="87" t="s">
        <v>342</v>
      </c>
      <c r="X442" s="70">
        <v>27</v>
      </c>
      <c r="Y442" s="70">
        <v>64</v>
      </c>
      <c r="Z442" s="87" t="s">
        <v>331</v>
      </c>
      <c r="AA442" s="70" t="s">
        <v>344</v>
      </c>
      <c r="AB442" s="67">
        <v>30</v>
      </c>
      <c r="AC442" s="94" t="s">
        <v>342</v>
      </c>
      <c r="AD442" s="95">
        <v>60.4</v>
      </c>
      <c r="AE442" s="94">
        <v>0</v>
      </c>
      <c r="AF442" s="94"/>
      <c r="AG442" s="95">
        <v>60.4</v>
      </c>
      <c r="AH442" s="94" t="s">
        <v>331</v>
      </c>
    </row>
    <row r="443" spans="1:34" s="39" customFormat="1" x14ac:dyDescent="0.2">
      <c r="A443" s="70" t="s">
        <v>991</v>
      </c>
      <c r="B443" s="71"/>
      <c r="C443" s="70">
        <v>1</v>
      </c>
      <c r="D443" s="126" t="s">
        <v>1011</v>
      </c>
      <c r="E443" s="125" t="s">
        <v>337</v>
      </c>
      <c r="F443" s="80"/>
      <c r="G443" s="70">
        <v>167</v>
      </c>
      <c r="H443" s="70">
        <v>52</v>
      </c>
      <c r="I443" s="132">
        <v>18.645344042454013</v>
      </c>
      <c r="J443" s="87">
        <v>100</v>
      </c>
      <c r="K443" s="87" t="s">
        <v>329</v>
      </c>
      <c r="L443" s="70">
        <v>3938</v>
      </c>
      <c r="M443" s="87">
        <v>100</v>
      </c>
      <c r="N443" s="87" t="s">
        <v>332</v>
      </c>
      <c r="O443" s="77">
        <v>8.3000000000000007</v>
      </c>
      <c r="P443" s="87">
        <v>85</v>
      </c>
      <c r="Q443" s="87" t="s">
        <v>330</v>
      </c>
      <c r="R443" s="87">
        <v>25.2</v>
      </c>
      <c r="S443" s="87">
        <v>100</v>
      </c>
      <c r="T443" s="87" t="s">
        <v>332</v>
      </c>
      <c r="U443" s="78">
        <v>172</v>
      </c>
      <c r="V443" s="87">
        <v>76</v>
      </c>
      <c r="W443" s="87" t="s">
        <v>331</v>
      </c>
      <c r="X443" s="70">
        <v>52</v>
      </c>
      <c r="Y443" s="70">
        <v>95</v>
      </c>
      <c r="Z443" s="87" t="s">
        <v>332</v>
      </c>
      <c r="AA443" s="70" t="s">
        <v>985</v>
      </c>
      <c r="AB443" s="67">
        <v>85</v>
      </c>
      <c r="AC443" s="94" t="s">
        <v>330</v>
      </c>
      <c r="AD443" s="95">
        <v>91.100000000000009</v>
      </c>
      <c r="AE443" s="94">
        <v>0</v>
      </c>
      <c r="AF443" s="94"/>
      <c r="AG443" s="95">
        <v>91.1</v>
      </c>
      <c r="AH443" s="94" t="s">
        <v>332</v>
      </c>
    </row>
    <row r="444" spans="1:34" s="39" customFormat="1" x14ac:dyDescent="0.2">
      <c r="A444" s="70" t="s">
        <v>991</v>
      </c>
      <c r="B444" s="71"/>
      <c r="C444" s="70">
        <v>1</v>
      </c>
      <c r="D444" s="126" t="s">
        <v>1012</v>
      </c>
      <c r="E444" s="91" t="s">
        <v>337</v>
      </c>
      <c r="F444" s="80"/>
      <c r="G444" s="70">
        <v>162</v>
      </c>
      <c r="H444" s="70">
        <v>50</v>
      </c>
      <c r="I444" s="132">
        <v>19.051973784484073</v>
      </c>
      <c r="J444" s="87">
        <v>100</v>
      </c>
      <c r="K444" s="87" t="s">
        <v>329</v>
      </c>
      <c r="L444" s="70">
        <v>2878</v>
      </c>
      <c r="M444" s="87">
        <v>80</v>
      </c>
      <c r="N444" s="87" t="s">
        <v>330</v>
      </c>
      <c r="O444" s="77">
        <v>9.3000000000000007</v>
      </c>
      <c r="P444" s="87">
        <v>72</v>
      </c>
      <c r="Q444" s="87" t="s">
        <v>331</v>
      </c>
      <c r="R444" s="87">
        <v>11.9</v>
      </c>
      <c r="S444" s="87">
        <v>70</v>
      </c>
      <c r="T444" s="87" t="s">
        <v>331</v>
      </c>
      <c r="U444" s="78">
        <v>153</v>
      </c>
      <c r="V444" s="87">
        <v>62</v>
      </c>
      <c r="W444" s="87" t="s">
        <v>331</v>
      </c>
      <c r="X444" s="70">
        <v>31</v>
      </c>
      <c r="Y444" s="70">
        <v>68</v>
      </c>
      <c r="Z444" s="87" t="s">
        <v>331</v>
      </c>
      <c r="AA444" s="70" t="s">
        <v>366</v>
      </c>
      <c r="AB444" s="67">
        <v>20</v>
      </c>
      <c r="AC444" s="94" t="s">
        <v>342</v>
      </c>
      <c r="AD444" s="95">
        <v>65.400000000000006</v>
      </c>
      <c r="AE444" s="94">
        <v>0</v>
      </c>
      <c r="AF444" s="94"/>
      <c r="AG444" s="95">
        <v>65.400000000000006</v>
      </c>
      <c r="AH444" s="94" t="s">
        <v>331</v>
      </c>
    </row>
    <row r="445" spans="1:34" s="39" customFormat="1" x14ac:dyDescent="0.2">
      <c r="A445" s="70" t="s">
        <v>991</v>
      </c>
      <c r="B445" s="71"/>
      <c r="C445" s="70">
        <v>1</v>
      </c>
      <c r="D445" s="126" t="s">
        <v>1013</v>
      </c>
      <c r="E445" s="125" t="s">
        <v>337</v>
      </c>
      <c r="F445" s="80"/>
      <c r="G445" s="70">
        <v>166</v>
      </c>
      <c r="H445" s="70">
        <v>57</v>
      </c>
      <c r="I445" s="132">
        <v>20.685150239512268</v>
      </c>
      <c r="J445" s="87">
        <v>100</v>
      </c>
      <c r="K445" s="87" t="s">
        <v>329</v>
      </c>
      <c r="L445" s="70">
        <v>2968</v>
      </c>
      <c r="M445" s="87">
        <v>85</v>
      </c>
      <c r="N445" s="87" t="s">
        <v>330</v>
      </c>
      <c r="O445" s="77">
        <v>9.6</v>
      </c>
      <c r="P445" s="87">
        <v>70</v>
      </c>
      <c r="Q445" s="87" t="s">
        <v>331</v>
      </c>
      <c r="R445" s="87">
        <v>12.8</v>
      </c>
      <c r="S445" s="87">
        <v>72</v>
      </c>
      <c r="T445" s="87" t="s">
        <v>331</v>
      </c>
      <c r="U445" s="78">
        <v>155</v>
      </c>
      <c r="V445" s="87">
        <v>64</v>
      </c>
      <c r="W445" s="87" t="s">
        <v>331</v>
      </c>
      <c r="X445" s="70">
        <v>27</v>
      </c>
      <c r="Y445" s="70">
        <v>64</v>
      </c>
      <c r="Z445" s="87" t="s">
        <v>331</v>
      </c>
      <c r="AA445" s="70" t="s">
        <v>456</v>
      </c>
      <c r="AB445" s="67">
        <v>10</v>
      </c>
      <c r="AC445" s="94" t="s">
        <v>342</v>
      </c>
      <c r="AD445" s="95">
        <v>63.75</v>
      </c>
      <c r="AE445" s="94">
        <v>0</v>
      </c>
      <c r="AF445" s="94"/>
      <c r="AG445" s="95">
        <v>63.75</v>
      </c>
      <c r="AH445" s="94" t="s">
        <v>331</v>
      </c>
    </row>
    <row r="446" spans="1:34" s="39" customFormat="1" x14ac:dyDescent="0.2">
      <c r="A446" s="70" t="s">
        <v>991</v>
      </c>
      <c r="B446" s="71"/>
      <c r="C446" s="70">
        <v>1</v>
      </c>
      <c r="D446" s="70" t="s">
        <v>1014</v>
      </c>
      <c r="E446" s="91" t="s">
        <v>425</v>
      </c>
      <c r="F446" s="80"/>
      <c r="G446" s="70">
        <v>170</v>
      </c>
      <c r="H446" s="70">
        <v>69</v>
      </c>
      <c r="I446" s="132">
        <v>23.875432525951556</v>
      </c>
      <c r="J446" s="87">
        <v>80</v>
      </c>
      <c r="K446" s="87" t="s">
        <v>341</v>
      </c>
      <c r="L446" s="70">
        <v>4005</v>
      </c>
      <c r="M446" s="87">
        <v>80</v>
      </c>
      <c r="N446" s="87" t="s">
        <v>330</v>
      </c>
      <c r="O446" s="77">
        <v>9.1</v>
      </c>
      <c r="P446" s="87">
        <v>64</v>
      </c>
      <c r="Q446" s="87" t="s">
        <v>331</v>
      </c>
      <c r="R446" s="87">
        <v>12.3</v>
      </c>
      <c r="S446" s="87">
        <v>76</v>
      </c>
      <c r="T446" s="87" t="s">
        <v>331</v>
      </c>
      <c r="U446" s="78">
        <v>190</v>
      </c>
      <c r="V446" s="87">
        <v>50</v>
      </c>
      <c r="W446" s="87" t="s">
        <v>342</v>
      </c>
      <c r="X446" s="70">
        <v>6</v>
      </c>
      <c r="Y446" s="69">
        <v>50</v>
      </c>
      <c r="Z446" s="87" t="s">
        <v>342</v>
      </c>
      <c r="AA446" s="70" t="s">
        <v>610</v>
      </c>
      <c r="AB446" s="67">
        <v>40</v>
      </c>
      <c r="AC446" s="94" t="s">
        <v>342</v>
      </c>
      <c r="AD446" s="95">
        <v>62.4</v>
      </c>
      <c r="AE446" s="94">
        <v>0</v>
      </c>
      <c r="AF446" s="94"/>
      <c r="AG446" s="95">
        <v>62.4</v>
      </c>
      <c r="AH446" s="94" t="s">
        <v>331</v>
      </c>
    </row>
    <row r="447" spans="1:34" s="39" customFormat="1" x14ac:dyDescent="0.15">
      <c r="A447" s="70" t="s">
        <v>991</v>
      </c>
      <c r="B447" s="71"/>
      <c r="C447" s="70">
        <v>1</v>
      </c>
      <c r="D447" s="70" t="s">
        <v>1015</v>
      </c>
      <c r="E447" s="91" t="s">
        <v>425</v>
      </c>
      <c r="F447" s="80"/>
      <c r="G447" s="70">
        <v>184</v>
      </c>
      <c r="H447" s="70">
        <v>66</v>
      </c>
      <c r="I447" s="132">
        <v>19.494328922495274</v>
      </c>
      <c r="J447" s="87">
        <v>100</v>
      </c>
      <c r="K447" s="87" t="s">
        <v>329</v>
      </c>
      <c r="L447" s="70">
        <v>4148</v>
      </c>
      <c r="M447" s="87">
        <v>85</v>
      </c>
      <c r="N447" s="87" t="s">
        <v>330</v>
      </c>
      <c r="O447" s="77">
        <v>7.5</v>
      </c>
      <c r="P447" s="87">
        <v>80</v>
      </c>
      <c r="Q447" s="87" t="s">
        <v>330</v>
      </c>
      <c r="R447" s="87">
        <v>19.100000000000001</v>
      </c>
      <c r="S447" s="87">
        <v>85</v>
      </c>
      <c r="T447" s="87" t="s">
        <v>330</v>
      </c>
      <c r="U447" s="78">
        <v>220</v>
      </c>
      <c r="V447" s="87">
        <v>72</v>
      </c>
      <c r="W447" s="87" t="s">
        <v>331</v>
      </c>
      <c r="X447" s="70">
        <v>5</v>
      </c>
      <c r="Y447" s="87">
        <v>40</v>
      </c>
      <c r="Z447" s="87" t="s">
        <v>342</v>
      </c>
      <c r="AA447" s="70" t="s">
        <v>1017</v>
      </c>
      <c r="AB447" s="100">
        <v>80</v>
      </c>
      <c r="AC447" s="94" t="s">
        <v>330</v>
      </c>
      <c r="AD447" s="95">
        <v>79.45</v>
      </c>
      <c r="AE447" s="94">
        <v>0</v>
      </c>
      <c r="AF447" s="94"/>
      <c r="AG447" s="95">
        <v>79.45</v>
      </c>
      <c r="AH447" s="94" t="s">
        <v>331</v>
      </c>
    </row>
    <row r="448" spans="1:34" s="39" customFormat="1" x14ac:dyDescent="0.2">
      <c r="A448" s="70" t="s">
        <v>991</v>
      </c>
      <c r="B448" s="71"/>
      <c r="C448" s="70">
        <v>1</v>
      </c>
      <c r="D448" s="70" t="s">
        <v>1018</v>
      </c>
      <c r="E448" s="91" t="s">
        <v>425</v>
      </c>
      <c r="F448" s="80"/>
      <c r="G448" s="70">
        <v>181</v>
      </c>
      <c r="H448" s="70">
        <v>64</v>
      </c>
      <c r="I448" s="132">
        <v>19.535423216629528</v>
      </c>
      <c r="J448" s="87">
        <v>100</v>
      </c>
      <c r="K448" s="87" t="s">
        <v>329</v>
      </c>
      <c r="L448" s="70">
        <v>3616</v>
      </c>
      <c r="M448" s="87">
        <v>76</v>
      </c>
      <c r="N448" s="87" t="s">
        <v>331</v>
      </c>
      <c r="O448" s="77">
        <v>8.1</v>
      </c>
      <c r="P448" s="87">
        <v>74</v>
      </c>
      <c r="Q448" s="87" t="s">
        <v>331</v>
      </c>
      <c r="R448" s="87">
        <v>4.5</v>
      </c>
      <c r="S448" s="87">
        <v>64</v>
      </c>
      <c r="T448" s="87" t="s">
        <v>331</v>
      </c>
      <c r="U448" s="78">
        <v>150</v>
      </c>
      <c r="V448" s="87">
        <v>0</v>
      </c>
      <c r="W448" s="87" t="s">
        <v>342</v>
      </c>
      <c r="X448" s="70">
        <v>2</v>
      </c>
      <c r="Y448" s="69">
        <v>10</v>
      </c>
      <c r="Z448" s="87" t="s">
        <v>342</v>
      </c>
      <c r="AA448" s="70" t="s">
        <v>339</v>
      </c>
      <c r="AB448" s="67">
        <v>66</v>
      </c>
      <c r="AC448" s="94" t="s">
        <v>331</v>
      </c>
      <c r="AD448" s="95">
        <v>61.800000000000004</v>
      </c>
      <c r="AE448" s="94">
        <v>0</v>
      </c>
      <c r="AF448" s="94"/>
      <c r="AG448" s="95">
        <v>61.8</v>
      </c>
      <c r="AH448" s="94" t="s">
        <v>331</v>
      </c>
    </row>
    <row r="449" spans="1:34" s="39" customFormat="1" x14ac:dyDescent="0.2">
      <c r="A449" s="70" t="s">
        <v>991</v>
      </c>
      <c r="B449" s="71"/>
      <c r="C449" s="70">
        <v>1</v>
      </c>
      <c r="D449" s="70" t="s">
        <v>1019</v>
      </c>
      <c r="E449" s="91" t="s">
        <v>425</v>
      </c>
      <c r="F449" s="80"/>
      <c r="G449" s="70">
        <v>162</v>
      </c>
      <c r="H449" s="70">
        <v>57</v>
      </c>
      <c r="I449" s="132">
        <v>21.719250114311841</v>
      </c>
      <c r="J449" s="87">
        <v>100</v>
      </c>
      <c r="K449" s="87" t="s">
        <v>329</v>
      </c>
      <c r="L449" s="70">
        <v>3669</v>
      </c>
      <c r="M449" s="87">
        <v>76</v>
      </c>
      <c r="N449" s="87" t="s">
        <v>331</v>
      </c>
      <c r="O449" s="77">
        <v>7.5</v>
      </c>
      <c r="P449" s="87">
        <v>80</v>
      </c>
      <c r="Q449" s="87" t="s">
        <v>330</v>
      </c>
      <c r="R449" s="87">
        <v>23.3</v>
      </c>
      <c r="S449" s="87">
        <v>95</v>
      </c>
      <c r="T449" s="87" t="s">
        <v>332</v>
      </c>
      <c r="U449" s="78">
        <v>220</v>
      </c>
      <c r="V449" s="87">
        <v>72</v>
      </c>
      <c r="W449" s="87" t="s">
        <v>331</v>
      </c>
      <c r="X449" s="70">
        <v>8</v>
      </c>
      <c r="Y449" s="70">
        <v>64</v>
      </c>
      <c r="Z449" s="87" t="s">
        <v>331</v>
      </c>
      <c r="AA449" s="70" t="s">
        <v>564</v>
      </c>
      <c r="AB449" s="67">
        <v>76</v>
      </c>
      <c r="AC449" s="94" t="s">
        <v>331</v>
      </c>
      <c r="AD449" s="95">
        <v>80.7</v>
      </c>
      <c r="AE449" s="94">
        <v>0</v>
      </c>
      <c r="AF449" s="94"/>
      <c r="AG449" s="95">
        <v>80.7</v>
      </c>
      <c r="AH449" s="94" t="s">
        <v>330</v>
      </c>
    </row>
    <row r="450" spans="1:34" s="39" customFormat="1" x14ac:dyDescent="0.15">
      <c r="A450" s="70" t="s">
        <v>991</v>
      </c>
      <c r="B450" s="71"/>
      <c r="C450" s="70">
        <v>1</v>
      </c>
      <c r="D450" s="70" t="s">
        <v>1020</v>
      </c>
      <c r="E450" s="91" t="s">
        <v>425</v>
      </c>
      <c r="F450" s="80"/>
      <c r="G450" s="70">
        <v>174</v>
      </c>
      <c r="H450" s="70">
        <v>54</v>
      </c>
      <c r="I450" s="132">
        <v>17.8359096313912</v>
      </c>
      <c r="J450" s="87">
        <v>100</v>
      </c>
      <c r="K450" s="87" t="s">
        <v>329</v>
      </c>
      <c r="L450" s="70">
        <v>4262</v>
      </c>
      <c r="M450" s="87">
        <v>85</v>
      </c>
      <c r="N450" s="87" t="s">
        <v>330</v>
      </c>
      <c r="O450" s="77">
        <v>7.8</v>
      </c>
      <c r="P450" s="87">
        <v>76</v>
      </c>
      <c r="Q450" s="87" t="s">
        <v>331</v>
      </c>
      <c r="R450" s="87">
        <v>2</v>
      </c>
      <c r="S450" s="87">
        <v>60</v>
      </c>
      <c r="T450" s="87" t="s">
        <v>331</v>
      </c>
      <c r="U450" s="78">
        <v>200</v>
      </c>
      <c r="V450" s="87">
        <v>62</v>
      </c>
      <c r="W450" s="87" t="s">
        <v>331</v>
      </c>
      <c r="X450" s="70">
        <v>7</v>
      </c>
      <c r="Y450" s="87">
        <v>60</v>
      </c>
      <c r="Z450" s="87" t="s">
        <v>331</v>
      </c>
      <c r="AA450" s="70" t="s">
        <v>970</v>
      </c>
      <c r="AB450" s="100">
        <v>95</v>
      </c>
      <c r="AC450" s="94" t="s">
        <v>332</v>
      </c>
      <c r="AD450" s="95">
        <v>80.150000000000006</v>
      </c>
      <c r="AE450" s="94">
        <v>0</v>
      </c>
      <c r="AF450" s="94"/>
      <c r="AG450" s="95">
        <v>80.150000000000006</v>
      </c>
      <c r="AH450" s="94" t="s">
        <v>330</v>
      </c>
    </row>
    <row r="451" spans="1:34" s="39" customFormat="1" x14ac:dyDescent="0.15">
      <c r="A451" s="70" t="s">
        <v>991</v>
      </c>
      <c r="B451" s="71"/>
      <c r="C451" s="70">
        <v>1</v>
      </c>
      <c r="D451" s="70" t="s">
        <v>1021</v>
      </c>
      <c r="E451" s="91" t="s">
        <v>425</v>
      </c>
      <c r="F451" s="80"/>
      <c r="G451" s="70">
        <v>177</v>
      </c>
      <c r="H451" s="70">
        <v>72</v>
      </c>
      <c r="I451" s="132">
        <v>22.98190175237001</v>
      </c>
      <c r="J451" s="87">
        <v>100</v>
      </c>
      <c r="K451" s="87" t="s">
        <v>329</v>
      </c>
      <c r="L451" s="70">
        <v>4518</v>
      </c>
      <c r="M451" s="87">
        <v>95</v>
      </c>
      <c r="N451" s="87" t="s">
        <v>332</v>
      </c>
      <c r="O451" s="77">
        <v>8.5</v>
      </c>
      <c r="P451" s="87">
        <v>70</v>
      </c>
      <c r="Q451" s="87" t="s">
        <v>331</v>
      </c>
      <c r="R451" s="87">
        <v>26.7</v>
      </c>
      <c r="S451" s="87">
        <v>100</v>
      </c>
      <c r="T451" s="87" t="s">
        <v>332</v>
      </c>
      <c r="U451" s="78">
        <v>230</v>
      </c>
      <c r="V451" s="87">
        <v>76</v>
      </c>
      <c r="W451" s="87" t="s">
        <v>331</v>
      </c>
      <c r="X451" s="70">
        <v>1</v>
      </c>
      <c r="Y451" s="87">
        <v>0</v>
      </c>
      <c r="Z451" s="87" t="s">
        <v>342</v>
      </c>
      <c r="AA451" s="70" t="s">
        <v>564</v>
      </c>
      <c r="AB451" s="100">
        <v>76</v>
      </c>
      <c r="AC451" s="94" t="s">
        <v>331</v>
      </c>
      <c r="AD451" s="95">
        <v>76.05</v>
      </c>
      <c r="AE451" s="94">
        <v>0</v>
      </c>
      <c r="AF451" s="94"/>
      <c r="AG451" s="95">
        <v>76.05</v>
      </c>
      <c r="AH451" s="94" t="s">
        <v>331</v>
      </c>
    </row>
    <row r="452" spans="1:34" s="39" customFormat="1" x14ac:dyDescent="0.2">
      <c r="A452" s="70" t="s">
        <v>991</v>
      </c>
      <c r="B452" s="71"/>
      <c r="C452" s="70">
        <v>1</v>
      </c>
      <c r="D452" s="70" t="s">
        <v>1022</v>
      </c>
      <c r="E452" s="91" t="s">
        <v>425</v>
      </c>
      <c r="F452" s="80"/>
      <c r="G452" s="70">
        <v>182</v>
      </c>
      <c r="H452" s="70">
        <v>62</v>
      </c>
      <c r="I452" s="132">
        <v>18.717546190073662</v>
      </c>
      <c r="J452" s="87">
        <v>100</v>
      </c>
      <c r="K452" s="87" t="s">
        <v>329</v>
      </c>
      <c r="L452" s="70">
        <v>4721</v>
      </c>
      <c r="M452" s="87">
        <v>100</v>
      </c>
      <c r="N452" s="87" t="s">
        <v>332</v>
      </c>
      <c r="O452" s="77">
        <v>8.1999999999999993</v>
      </c>
      <c r="P452" s="87">
        <v>72</v>
      </c>
      <c r="Q452" s="87" t="s">
        <v>331</v>
      </c>
      <c r="R452" s="87">
        <v>12.3</v>
      </c>
      <c r="S452" s="87">
        <v>76</v>
      </c>
      <c r="T452" s="87" t="s">
        <v>331</v>
      </c>
      <c r="U452" s="78">
        <v>200</v>
      </c>
      <c r="V452" s="87">
        <v>62</v>
      </c>
      <c r="W452" s="87" t="s">
        <v>331</v>
      </c>
      <c r="X452" s="70">
        <v>0</v>
      </c>
      <c r="Y452" s="69">
        <v>0</v>
      </c>
      <c r="Z452" s="87" t="s">
        <v>342</v>
      </c>
      <c r="AA452" s="70" t="s">
        <v>634</v>
      </c>
      <c r="AB452" s="67">
        <v>70</v>
      </c>
      <c r="AC452" s="94" t="s">
        <v>331</v>
      </c>
      <c r="AD452" s="95">
        <v>72.2</v>
      </c>
      <c r="AE452" s="94">
        <v>0</v>
      </c>
      <c r="AF452" s="94"/>
      <c r="AG452" s="95">
        <v>72.2</v>
      </c>
      <c r="AH452" s="94" t="s">
        <v>331</v>
      </c>
    </row>
    <row r="453" spans="1:34" s="39" customFormat="1" x14ac:dyDescent="0.15">
      <c r="A453" s="70" t="s">
        <v>991</v>
      </c>
      <c r="B453" s="71"/>
      <c r="C453" s="70">
        <v>1</v>
      </c>
      <c r="D453" s="70" t="s">
        <v>1023</v>
      </c>
      <c r="E453" s="91" t="s">
        <v>425</v>
      </c>
      <c r="F453" s="80"/>
      <c r="G453" s="70">
        <v>171</v>
      </c>
      <c r="H453" s="70">
        <v>77</v>
      </c>
      <c r="I453" s="132">
        <v>26.332888752094661</v>
      </c>
      <c r="J453" s="87">
        <v>80</v>
      </c>
      <c r="K453" s="87" t="s">
        <v>341</v>
      </c>
      <c r="L453" s="70">
        <v>5490</v>
      </c>
      <c r="M453" s="87">
        <v>100</v>
      </c>
      <c r="N453" s="87" t="s">
        <v>332</v>
      </c>
      <c r="O453" s="77">
        <v>8.6999999999999993</v>
      </c>
      <c r="P453" s="87">
        <v>68</v>
      </c>
      <c r="Q453" s="87" t="s">
        <v>331</v>
      </c>
      <c r="R453" s="87">
        <v>7.5</v>
      </c>
      <c r="S453" s="87">
        <v>68</v>
      </c>
      <c r="T453" s="87" t="s">
        <v>331</v>
      </c>
      <c r="U453" s="78">
        <v>180</v>
      </c>
      <c r="V453" s="87">
        <v>30</v>
      </c>
      <c r="W453" s="87" t="s">
        <v>342</v>
      </c>
      <c r="X453" s="70">
        <v>1</v>
      </c>
      <c r="Y453" s="87">
        <v>0</v>
      </c>
      <c r="Z453" s="87" t="s">
        <v>342</v>
      </c>
      <c r="AA453" s="70" t="s">
        <v>435</v>
      </c>
      <c r="AB453" s="100">
        <v>50</v>
      </c>
      <c r="AC453" s="94" t="s">
        <v>342</v>
      </c>
      <c r="AD453" s="95">
        <v>60.4</v>
      </c>
      <c r="AE453" s="94">
        <v>0</v>
      </c>
      <c r="AF453" s="94"/>
      <c r="AG453" s="95">
        <v>60.4</v>
      </c>
      <c r="AH453" s="94" t="s">
        <v>331</v>
      </c>
    </row>
    <row r="454" spans="1:34" s="39" customFormat="1" x14ac:dyDescent="0.2">
      <c r="A454" s="70" t="s">
        <v>991</v>
      </c>
      <c r="B454" s="71"/>
      <c r="C454" s="70">
        <v>1</v>
      </c>
      <c r="D454" s="70" t="s">
        <v>1024</v>
      </c>
      <c r="E454" s="91" t="s">
        <v>425</v>
      </c>
      <c r="F454" s="80"/>
      <c r="G454" s="70">
        <v>179</v>
      </c>
      <c r="H454" s="70">
        <v>96</v>
      </c>
      <c r="I454" s="132">
        <v>29.961611685028558</v>
      </c>
      <c r="J454" s="87">
        <v>60</v>
      </c>
      <c r="K454" s="87" t="s">
        <v>364</v>
      </c>
      <c r="L454" s="70">
        <v>6073</v>
      </c>
      <c r="M454" s="87">
        <v>100</v>
      </c>
      <c r="N454" s="87" t="s">
        <v>332</v>
      </c>
      <c r="O454" s="77">
        <v>8.1</v>
      </c>
      <c r="P454" s="87">
        <v>74</v>
      </c>
      <c r="Q454" s="87" t="s">
        <v>331</v>
      </c>
      <c r="R454" s="87">
        <v>22.7</v>
      </c>
      <c r="S454" s="87">
        <v>95</v>
      </c>
      <c r="T454" s="87" t="s">
        <v>332</v>
      </c>
      <c r="U454" s="78">
        <v>200</v>
      </c>
      <c r="V454" s="87">
        <v>62</v>
      </c>
      <c r="W454" s="87" t="s">
        <v>331</v>
      </c>
      <c r="X454" s="70">
        <v>0</v>
      </c>
      <c r="Y454" s="69">
        <v>0</v>
      </c>
      <c r="Z454" s="87" t="s">
        <v>342</v>
      </c>
      <c r="AA454" s="70" t="s">
        <v>339</v>
      </c>
      <c r="AB454" s="67">
        <v>66</v>
      </c>
      <c r="AC454" s="94" t="s">
        <v>331</v>
      </c>
      <c r="AD454" s="95">
        <v>67.7</v>
      </c>
      <c r="AE454" s="94">
        <v>0</v>
      </c>
      <c r="AF454" s="94"/>
      <c r="AG454" s="95">
        <v>67.7</v>
      </c>
      <c r="AH454" s="94" t="s">
        <v>331</v>
      </c>
    </row>
    <row r="455" spans="1:34" s="39" customFormat="1" x14ac:dyDescent="0.2">
      <c r="A455" s="70" t="s">
        <v>991</v>
      </c>
      <c r="B455" s="71"/>
      <c r="C455" s="70">
        <v>1</v>
      </c>
      <c r="D455" s="70" t="s">
        <v>1025</v>
      </c>
      <c r="E455" s="91" t="s">
        <v>425</v>
      </c>
      <c r="F455" s="80"/>
      <c r="G455" s="70">
        <v>184</v>
      </c>
      <c r="H455" s="70">
        <v>107</v>
      </c>
      <c r="I455" s="132">
        <v>31.604442344045367</v>
      </c>
      <c r="J455" s="87">
        <v>60</v>
      </c>
      <c r="K455" s="87" t="s">
        <v>364</v>
      </c>
      <c r="L455" s="70">
        <v>5640</v>
      </c>
      <c r="M455" s="87">
        <v>100</v>
      </c>
      <c r="N455" s="87" t="s">
        <v>332</v>
      </c>
      <c r="O455" s="77">
        <v>8.6999999999999993</v>
      </c>
      <c r="P455" s="87">
        <v>68</v>
      </c>
      <c r="Q455" s="87" t="s">
        <v>331</v>
      </c>
      <c r="R455" s="87">
        <v>12.1</v>
      </c>
      <c r="S455" s="87">
        <v>74</v>
      </c>
      <c r="T455" s="87" t="s">
        <v>331</v>
      </c>
      <c r="U455" s="78">
        <v>200</v>
      </c>
      <c r="V455" s="87">
        <v>62</v>
      </c>
      <c r="W455" s="87" t="s">
        <v>331</v>
      </c>
      <c r="X455" s="70">
        <v>4</v>
      </c>
      <c r="Y455" s="69">
        <v>30</v>
      </c>
      <c r="Z455" s="87" t="s">
        <v>342</v>
      </c>
      <c r="AA455" s="70" t="s">
        <v>601</v>
      </c>
      <c r="AB455" s="67">
        <v>40</v>
      </c>
      <c r="AC455" s="94" t="s">
        <v>342</v>
      </c>
      <c r="AD455" s="95">
        <v>62.2</v>
      </c>
      <c r="AE455" s="94">
        <v>0</v>
      </c>
      <c r="AF455" s="94"/>
      <c r="AG455" s="95">
        <v>62.2</v>
      </c>
      <c r="AH455" s="94" t="s">
        <v>331</v>
      </c>
    </row>
    <row r="456" spans="1:34" s="39" customFormat="1" x14ac:dyDescent="0.15">
      <c r="A456" s="70" t="s">
        <v>991</v>
      </c>
      <c r="B456" s="71"/>
      <c r="C456" s="70">
        <v>1</v>
      </c>
      <c r="D456" s="70" t="s">
        <v>1026</v>
      </c>
      <c r="E456" s="91" t="s">
        <v>425</v>
      </c>
      <c r="F456" s="80"/>
      <c r="G456" s="70">
        <v>182</v>
      </c>
      <c r="H456" s="70">
        <v>64</v>
      </c>
      <c r="I456" s="132">
        <v>19.321338002656685</v>
      </c>
      <c r="J456" s="87">
        <v>100</v>
      </c>
      <c r="K456" s="87" t="s">
        <v>329</v>
      </c>
      <c r="L456" s="70">
        <v>3833</v>
      </c>
      <c r="M456" s="87">
        <v>80</v>
      </c>
      <c r="N456" s="87" t="s">
        <v>330</v>
      </c>
      <c r="O456" s="77">
        <v>7.4</v>
      </c>
      <c r="P456" s="87">
        <v>85</v>
      </c>
      <c r="Q456" s="87" t="s">
        <v>330</v>
      </c>
      <c r="R456" s="87">
        <v>-8.9</v>
      </c>
      <c r="S456" s="87">
        <v>0</v>
      </c>
      <c r="T456" s="87" t="s">
        <v>342</v>
      </c>
      <c r="U456" s="78">
        <v>240</v>
      </c>
      <c r="V456" s="87">
        <v>80</v>
      </c>
      <c r="W456" s="87" t="s">
        <v>330</v>
      </c>
      <c r="X456" s="70">
        <v>3</v>
      </c>
      <c r="Y456" s="87">
        <v>20</v>
      </c>
      <c r="Z456" s="87" t="s">
        <v>342</v>
      </c>
      <c r="AA456" s="70" t="s">
        <v>970</v>
      </c>
      <c r="AB456" s="100">
        <v>95</v>
      </c>
      <c r="AC456" s="94" t="s">
        <v>332</v>
      </c>
      <c r="AD456" s="95">
        <v>73</v>
      </c>
      <c r="AE456" s="94">
        <v>0</v>
      </c>
      <c r="AF456" s="94"/>
      <c r="AG456" s="95">
        <v>73</v>
      </c>
      <c r="AH456" s="94" t="s">
        <v>331</v>
      </c>
    </row>
    <row r="457" spans="1:34" s="39" customFormat="1" x14ac:dyDescent="0.2">
      <c r="A457" s="70" t="s">
        <v>991</v>
      </c>
      <c r="B457" s="71"/>
      <c r="C457" s="70">
        <v>1</v>
      </c>
      <c r="D457" s="70" t="s">
        <v>1027</v>
      </c>
      <c r="E457" s="91" t="s">
        <v>425</v>
      </c>
      <c r="F457" s="80"/>
      <c r="G457" s="70">
        <v>181</v>
      </c>
      <c r="H457" s="70">
        <v>77</v>
      </c>
      <c r="I457" s="132">
        <v>23.503556057507403</v>
      </c>
      <c r="J457" s="87">
        <v>80</v>
      </c>
      <c r="K457" s="87" t="s">
        <v>341</v>
      </c>
      <c r="L457" s="70">
        <v>5353</v>
      </c>
      <c r="M457" s="87">
        <v>100</v>
      </c>
      <c r="N457" s="87" t="s">
        <v>332</v>
      </c>
      <c r="O457" s="77">
        <v>8.1</v>
      </c>
      <c r="P457" s="87">
        <v>74</v>
      </c>
      <c r="Q457" s="87" t="s">
        <v>331</v>
      </c>
      <c r="R457" s="87">
        <v>-6.4</v>
      </c>
      <c r="S457" s="87">
        <v>0</v>
      </c>
      <c r="T457" s="87" t="s">
        <v>342</v>
      </c>
      <c r="U457" s="78">
        <v>220</v>
      </c>
      <c r="V457" s="87">
        <v>72</v>
      </c>
      <c r="W457" s="87" t="s">
        <v>331</v>
      </c>
      <c r="X457" s="70">
        <v>1</v>
      </c>
      <c r="Y457" s="69">
        <v>0</v>
      </c>
      <c r="Z457" s="87" t="s">
        <v>342</v>
      </c>
      <c r="AA457" s="70" t="s">
        <v>339</v>
      </c>
      <c r="AB457" s="67">
        <v>66</v>
      </c>
      <c r="AC457" s="94" t="s">
        <v>331</v>
      </c>
      <c r="AD457" s="95">
        <v>62.2</v>
      </c>
      <c r="AE457" s="94">
        <v>0</v>
      </c>
      <c r="AF457" s="94"/>
      <c r="AG457" s="95">
        <v>62.2</v>
      </c>
      <c r="AH457" s="94" t="s">
        <v>331</v>
      </c>
    </row>
    <row r="458" spans="1:34" s="39" customFormat="1" x14ac:dyDescent="0.2">
      <c r="A458" s="70" t="s">
        <v>991</v>
      </c>
      <c r="B458" s="71"/>
      <c r="C458" s="70">
        <v>1</v>
      </c>
      <c r="D458" s="70" t="s">
        <v>1028</v>
      </c>
      <c r="E458" s="91" t="s">
        <v>425</v>
      </c>
      <c r="F458" s="80"/>
      <c r="G458" s="70">
        <v>177</v>
      </c>
      <c r="H458" s="70">
        <v>87</v>
      </c>
      <c r="I458" s="132">
        <v>27.769797950780429</v>
      </c>
      <c r="J458" s="87">
        <v>60</v>
      </c>
      <c r="K458" s="87" t="s">
        <v>364</v>
      </c>
      <c r="L458" s="70">
        <v>4423</v>
      </c>
      <c r="M458" s="87">
        <v>95</v>
      </c>
      <c r="N458" s="87" t="s">
        <v>332</v>
      </c>
      <c r="O458" s="77">
        <v>8.6999999999999993</v>
      </c>
      <c r="P458" s="87">
        <v>68</v>
      </c>
      <c r="Q458" s="87" t="s">
        <v>331</v>
      </c>
      <c r="R458" s="87">
        <v>13.2</v>
      </c>
      <c r="S458" s="87">
        <v>76</v>
      </c>
      <c r="T458" s="87" t="s">
        <v>331</v>
      </c>
      <c r="U458" s="78">
        <v>210</v>
      </c>
      <c r="V458" s="87">
        <v>66</v>
      </c>
      <c r="W458" s="87" t="s">
        <v>331</v>
      </c>
      <c r="X458" s="70">
        <v>1</v>
      </c>
      <c r="Y458" s="70">
        <v>0</v>
      </c>
      <c r="Z458" s="87" t="s">
        <v>342</v>
      </c>
      <c r="AA458" s="70" t="s">
        <v>1030</v>
      </c>
      <c r="AB458" s="67">
        <v>50</v>
      </c>
      <c r="AC458" s="94" t="s">
        <v>342</v>
      </c>
      <c r="AD458" s="95">
        <v>61.050000000000004</v>
      </c>
      <c r="AE458" s="94">
        <v>0</v>
      </c>
      <c r="AF458" s="94"/>
      <c r="AG458" s="95">
        <v>61.05</v>
      </c>
      <c r="AH458" s="94" t="s">
        <v>331</v>
      </c>
    </row>
    <row r="459" spans="1:34" s="39" customFormat="1" x14ac:dyDescent="0.2">
      <c r="A459" s="70" t="s">
        <v>991</v>
      </c>
      <c r="B459" s="71"/>
      <c r="C459" s="70">
        <v>1</v>
      </c>
      <c r="D459" s="70" t="s">
        <v>1031</v>
      </c>
      <c r="E459" s="91" t="s">
        <v>425</v>
      </c>
      <c r="F459" s="80"/>
      <c r="G459" s="70">
        <v>191</v>
      </c>
      <c r="H459" s="70">
        <v>95</v>
      </c>
      <c r="I459" s="132">
        <v>26.040952824758094</v>
      </c>
      <c r="J459" s="87">
        <v>80</v>
      </c>
      <c r="K459" s="87" t="s">
        <v>341</v>
      </c>
      <c r="L459" s="70">
        <v>5146</v>
      </c>
      <c r="M459" s="87">
        <v>100</v>
      </c>
      <c r="N459" s="87" t="s">
        <v>332</v>
      </c>
      <c r="O459" s="77">
        <v>8.5</v>
      </c>
      <c r="P459" s="87">
        <v>70</v>
      </c>
      <c r="Q459" s="87" t="s">
        <v>331</v>
      </c>
      <c r="R459" s="87">
        <v>11.4</v>
      </c>
      <c r="S459" s="87">
        <v>74</v>
      </c>
      <c r="T459" s="87" t="s">
        <v>331</v>
      </c>
      <c r="U459" s="78">
        <v>220</v>
      </c>
      <c r="V459" s="87">
        <v>72</v>
      </c>
      <c r="W459" s="87" t="s">
        <v>331</v>
      </c>
      <c r="X459" s="70">
        <v>0</v>
      </c>
      <c r="Y459" s="69">
        <v>0</v>
      </c>
      <c r="Z459" s="87" t="s">
        <v>342</v>
      </c>
      <c r="AA459" s="70" t="s">
        <v>386</v>
      </c>
      <c r="AB459" s="67">
        <v>68</v>
      </c>
      <c r="AC459" s="94" t="s">
        <v>331</v>
      </c>
      <c r="AD459" s="95">
        <v>69.2</v>
      </c>
      <c r="AE459" s="94">
        <v>0</v>
      </c>
      <c r="AF459" s="94"/>
      <c r="AG459" s="95">
        <v>69.2</v>
      </c>
      <c r="AH459" s="94" t="s">
        <v>331</v>
      </c>
    </row>
    <row r="460" spans="1:34" s="39" customFormat="1" x14ac:dyDescent="0.2">
      <c r="A460" s="70" t="s">
        <v>991</v>
      </c>
      <c r="B460" s="71"/>
      <c r="C460" s="70">
        <v>1</v>
      </c>
      <c r="D460" s="70" t="s">
        <v>1032</v>
      </c>
      <c r="E460" s="91" t="s">
        <v>425</v>
      </c>
      <c r="F460" s="80"/>
      <c r="G460" s="70">
        <v>172</v>
      </c>
      <c r="H460" s="70">
        <v>102</v>
      </c>
      <c r="I460" s="132">
        <v>34.478096268253111</v>
      </c>
      <c r="J460" s="87">
        <v>60</v>
      </c>
      <c r="K460" s="87" t="s">
        <v>364</v>
      </c>
      <c r="L460" s="70">
        <v>4338</v>
      </c>
      <c r="M460" s="87">
        <v>90</v>
      </c>
      <c r="N460" s="87" t="s">
        <v>332</v>
      </c>
      <c r="O460" s="77">
        <v>8.6999999999999993</v>
      </c>
      <c r="P460" s="87">
        <v>68</v>
      </c>
      <c r="Q460" s="87" t="s">
        <v>331</v>
      </c>
      <c r="R460" s="87">
        <v>15.1</v>
      </c>
      <c r="S460" s="87">
        <v>80</v>
      </c>
      <c r="T460" s="87" t="s">
        <v>330</v>
      </c>
      <c r="U460" s="78">
        <v>185</v>
      </c>
      <c r="V460" s="87">
        <v>40</v>
      </c>
      <c r="W460" s="87" t="s">
        <v>342</v>
      </c>
      <c r="X460" s="70">
        <v>3</v>
      </c>
      <c r="Y460" s="69">
        <v>20</v>
      </c>
      <c r="Z460" s="87" t="s">
        <v>342</v>
      </c>
      <c r="AA460" s="70" t="s">
        <v>392</v>
      </c>
      <c r="AB460" s="67">
        <v>50</v>
      </c>
      <c r="AC460" s="94" t="s">
        <v>342</v>
      </c>
      <c r="AD460" s="95">
        <v>60.1</v>
      </c>
      <c r="AE460" s="94">
        <v>0</v>
      </c>
      <c r="AF460" s="94"/>
      <c r="AG460" s="95">
        <v>60.1</v>
      </c>
      <c r="AH460" s="94" t="s">
        <v>331</v>
      </c>
    </row>
    <row r="461" spans="1:34" s="39" customFormat="1" x14ac:dyDescent="0.2">
      <c r="A461" s="70" t="s">
        <v>991</v>
      </c>
      <c r="B461" s="71"/>
      <c r="C461" s="70">
        <v>1</v>
      </c>
      <c r="D461" s="70" t="s">
        <v>1033</v>
      </c>
      <c r="E461" s="91" t="s">
        <v>425</v>
      </c>
      <c r="F461" s="80"/>
      <c r="G461" s="70">
        <v>175</v>
      </c>
      <c r="H461" s="70">
        <v>70</v>
      </c>
      <c r="I461" s="132">
        <v>22.857142857142858</v>
      </c>
      <c r="J461" s="87">
        <v>100</v>
      </c>
      <c r="K461" s="87" t="s">
        <v>329</v>
      </c>
      <c r="L461" s="70">
        <v>4971</v>
      </c>
      <c r="M461" s="87">
        <v>100</v>
      </c>
      <c r="N461" s="87" t="s">
        <v>332</v>
      </c>
      <c r="O461" s="77">
        <v>7.7</v>
      </c>
      <c r="P461" s="87">
        <v>78</v>
      </c>
      <c r="Q461" s="87" t="s">
        <v>331</v>
      </c>
      <c r="R461" s="87">
        <v>22.4</v>
      </c>
      <c r="S461" s="87">
        <v>95</v>
      </c>
      <c r="T461" s="87" t="s">
        <v>332</v>
      </c>
      <c r="U461" s="78">
        <v>200</v>
      </c>
      <c r="V461" s="87">
        <v>62</v>
      </c>
      <c r="W461" s="87" t="s">
        <v>331</v>
      </c>
      <c r="X461" s="70">
        <v>4</v>
      </c>
      <c r="Y461" s="70">
        <v>30</v>
      </c>
      <c r="Z461" s="87" t="s">
        <v>342</v>
      </c>
      <c r="AA461" s="70" t="s">
        <v>767</v>
      </c>
      <c r="AB461" s="67">
        <v>78</v>
      </c>
      <c r="AC461" s="94" t="s">
        <v>331</v>
      </c>
      <c r="AD461" s="95">
        <v>79.900000000000006</v>
      </c>
      <c r="AE461" s="94">
        <v>0</v>
      </c>
      <c r="AF461" s="94"/>
      <c r="AG461" s="95">
        <v>79.900000000000006</v>
      </c>
      <c r="AH461" s="94" t="s">
        <v>331</v>
      </c>
    </row>
    <row r="462" spans="1:34" s="39" customFormat="1" x14ac:dyDescent="0.2">
      <c r="A462" s="70" t="s">
        <v>991</v>
      </c>
      <c r="B462" s="71"/>
      <c r="C462" s="70">
        <v>1</v>
      </c>
      <c r="D462" s="70" t="s">
        <v>1034</v>
      </c>
      <c r="E462" s="91" t="s">
        <v>425</v>
      </c>
      <c r="F462" s="80"/>
      <c r="G462" s="70">
        <v>178</v>
      </c>
      <c r="H462" s="70">
        <v>105</v>
      </c>
      <c r="I462" s="132">
        <v>33.139755081429108</v>
      </c>
      <c r="J462" s="87">
        <v>60</v>
      </c>
      <c r="K462" s="87" t="s">
        <v>364</v>
      </c>
      <c r="L462" s="70">
        <v>5142</v>
      </c>
      <c r="M462" s="87">
        <v>100</v>
      </c>
      <c r="N462" s="87" t="s">
        <v>332</v>
      </c>
      <c r="O462" s="77">
        <v>7.9</v>
      </c>
      <c r="P462" s="87">
        <v>76</v>
      </c>
      <c r="Q462" s="87" t="s">
        <v>331</v>
      </c>
      <c r="R462" s="87">
        <v>14.7</v>
      </c>
      <c r="S462" s="87">
        <v>78</v>
      </c>
      <c r="T462" s="87" t="s">
        <v>331</v>
      </c>
      <c r="U462" s="78">
        <v>180</v>
      </c>
      <c r="V462" s="87">
        <v>30</v>
      </c>
      <c r="W462" s="87" t="s">
        <v>342</v>
      </c>
      <c r="X462" s="70">
        <v>0</v>
      </c>
      <c r="Y462" s="70">
        <v>0</v>
      </c>
      <c r="Z462" s="87" t="s">
        <v>342</v>
      </c>
      <c r="AA462" s="70" t="s">
        <v>560</v>
      </c>
      <c r="AB462" s="67">
        <v>50</v>
      </c>
      <c r="AC462" s="94" t="s">
        <v>342</v>
      </c>
      <c r="AD462" s="95">
        <v>60</v>
      </c>
      <c r="AE462" s="94">
        <v>0</v>
      </c>
      <c r="AF462" s="94"/>
      <c r="AG462" s="95">
        <v>60</v>
      </c>
      <c r="AH462" s="94" t="s">
        <v>331</v>
      </c>
    </row>
    <row r="463" spans="1:34" s="39" customFormat="1" x14ac:dyDescent="0.2">
      <c r="A463" s="70" t="s">
        <v>991</v>
      </c>
      <c r="B463" s="71"/>
      <c r="C463" s="70">
        <v>1</v>
      </c>
      <c r="D463" s="70" t="s">
        <v>1035</v>
      </c>
      <c r="E463" s="91" t="s">
        <v>425</v>
      </c>
      <c r="F463" s="80"/>
      <c r="G463" s="70">
        <v>177</v>
      </c>
      <c r="H463" s="70">
        <v>102</v>
      </c>
      <c r="I463" s="132">
        <v>32.557694149190844</v>
      </c>
      <c r="J463" s="87">
        <v>60</v>
      </c>
      <c r="K463" s="87" t="s">
        <v>364</v>
      </c>
      <c r="L463" s="70">
        <v>4302</v>
      </c>
      <c r="M463" s="87">
        <v>90</v>
      </c>
      <c r="N463" s="87" t="s">
        <v>332</v>
      </c>
      <c r="O463" s="77">
        <v>8.6</v>
      </c>
      <c r="P463" s="87">
        <v>68</v>
      </c>
      <c r="Q463" s="87" t="s">
        <v>331</v>
      </c>
      <c r="R463" s="87">
        <v>10.3</v>
      </c>
      <c r="S463" s="87">
        <v>72</v>
      </c>
      <c r="T463" s="87" t="s">
        <v>331</v>
      </c>
      <c r="U463" s="78">
        <v>200</v>
      </c>
      <c r="V463" s="87">
        <v>62</v>
      </c>
      <c r="W463" s="87" t="s">
        <v>331</v>
      </c>
      <c r="X463" s="70">
        <v>5</v>
      </c>
      <c r="Y463" s="70">
        <v>40</v>
      </c>
      <c r="Z463" s="87" t="s">
        <v>342</v>
      </c>
      <c r="AA463" s="70" t="s">
        <v>344</v>
      </c>
      <c r="AB463" s="67">
        <v>50</v>
      </c>
      <c r="AC463" s="94" t="s">
        <v>342</v>
      </c>
      <c r="AD463" s="95">
        <v>63.5</v>
      </c>
      <c r="AE463" s="94">
        <v>0</v>
      </c>
      <c r="AF463" s="94"/>
      <c r="AG463" s="95">
        <v>63.5</v>
      </c>
      <c r="AH463" s="94" t="s">
        <v>331</v>
      </c>
    </row>
    <row r="464" spans="1:34" s="39" customFormat="1" x14ac:dyDescent="0.2">
      <c r="A464" s="70" t="s">
        <v>991</v>
      </c>
      <c r="B464" s="71"/>
      <c r="C464" s="70">
        <v>1</v>
      </c>
      <c r="D464" s="70" t="s">
        <v>1036</v>
      </c>
      <c r="E464" s="91" t="s">
        <v>425</v>
      </c>
      <c r="F464" s="80"/>
      <c r="G464" s="70">
        <v>184</v>
      </c>
      <c r="H464" s="70">
        <v>91</v>
      </c>
      <c r="I464" s="132">
        <v>26.878544423440452</v>
      </c>
      <c r="J464" s="87">
        <v>60</v>
      </c>
      <c r="K464" s="87" t="s">
        <v>364</v>
      </c>
      <c r="L464" s="70">
        <v>4446</v>
      </c>
      <c r="M464" s="87">
        <v>95</v>
      </c>
      <c r="N464" s="87" t="s">
        <v>332</v>
      </c>
      <c r="O464" s="77">
        <v>7.6</v>
      </c>
      <c r="P464" s="87">
        <v>78</v>
      </c>
      <c r="Q464" s="87" t="s">
        <v>331</v>
      </c>
      <c r="R464" s="87">
        <v>12.3</v>
      </c>
      <c r="S464" s="87">
        <v>76</v>
      </c>
      <c r="T464" s="87" t="s">
        <v>331</v>
      </c>
      <c r="U464" s="78">
        <v>230</v>
      </c>
      <c r="V464" s="87">
        <v>76</v>
      </c>
      <c r="W464" s="87" t="s">
        <v>331</v>
      </c>
      <c r="X464" s="70">
        <v>0</v>
      </c>
      <c r="Y464" s="69">
        <v>0</v>
      </c>
      <c r="Z464" s="87" t="s">
        <v>342</v>
      </c>
      <c r="AA464" s="70" t="s">
        <v>647</v>
      </c>
      <c r="AB464" s="67">
        <v>76</v>
      </c>
      <c r="AC464" s="94" t="s">
        <v>331</v>
      </c>
      <c r="AD464" s="95">
        <v>69.25</v>
      </c>
      <c r="AE464" s="94">
        <v>0</v>
      </c>
      <c r="AF464" s="94"/>
      <c r="AG464" s="95">
        <v>69.25</v>
      </c>
      <c r="AH464" s="94" t="s">
        <v>331</v>
      </c>
    </row>
    <row r="465" spans="1:34" s="39" customFormat="1" x14ac:dyDescent="0.15">
      <c r="A465" s="70" t="s">
        <v>991</v>
      </c>
      <c r="B465" s="71"/>
      <c r="C465" s="70">
        <v>1</v>
      </c>
      <c r="D465" s="70" t="s">
        <v>1037</v>
      </c>
      <c r="E465" s="91" t="s">
        <v>425</v>
      </c>
      <c r="F465" s="80"/>
      <c r="G465" s="70">
        <v>179</v>
      </c>
      <c r="H465" s="70">
        <v>56</v>
      </c>
      <c r="I465" s="132">
        <v>17.477606816266658</v>
      </c>
      <c r="J465" s="87">
        <v>100</v>
      </c>
      <c r="K465" s="87" t="s">
        <v>329</v>
      </c>
      <c r="L465" s="70">
        <v>3563</v>
      </c>
      <c r="M465" s="87">
        <v>76</v>
      </c>
      <c r="N465" s="87" t="s">
        <v>331</v>
      </c>
      <c r="O465" s="77">
        <v>8.4</v>
      </c>
      <c r="P465" s="87">
        <v>70</v>
      </c>
      <c r="Q465" s="87" t="s">
        <v>331</v>
      </c>
      <c r="R465" s="87">
        <v>5.9</v>
      </c>
      <c r="S465" s="87">
        <v>66</v>
      </c>
      <c r="T465" s="87" t="s">
        <v>331</v>
      </c>
      <c r="U465" s="78">
        <v>200</v>
      </c>
      <c r="V465" s="87">
        <v>62</v>
      </c>
      <c r="W465" s="87" t="s">
        <v>331</v>
      </c>
      <c r="X465" s="70">
        <v>1</v>
      </c>
      <c r="Y465" s="87">
        <v>0</v>
      </c>
      <c r="Z465" s="87" t="s">
        <v>342</v>
      </c>
      <c r="AA465" s="70" t="s">
        <v>483</v>
      </c>
      <c r="AB465" s="100">
        <v>62</v>
      </c>
      <c r="AC465" s="94" t="s">
        <v>331</v>
      </c>
      <c r="AD465" s="95">
        <v>65.599999999999994</v>
      </c>
      <c r="AE465" s="94">
        <v>0</v>
      </c>
      <c r="AF465" s="94"/>
      <c r="AG465" s="95">
        <v>65.599999999999994</v>
      </c>
      <c r="AH465" s="94" t="s">
        <v>331</v>
      </c>
    </row>
    <row r="466" spans="1:34" s="39" customFormat="1" x14ac:dyDescent="0.15">
      <c r="A466" s="70" t="s">
        <v>991</v>
      </c>
      <c r="B466" s="71"/>
      <c r="C466" s="70">
        <v>1</v>
      </c>
      <c r="D466" s="70" t="s">
        <v>1038</v>
      </c>
      <c r="E466" s="91" t="s">
        <v>425</v>
      </c>
      <c r="F466" s="80"/>
      <c r="G466" s="70">
        <v>172</v>
      </c>
      <c r="H466" s="70">
        <v>55</v>
      </c>
      <c r="I466" s="132">
        <v>18.591130340724714</v>
      </c>
      <c r="J466" s="87">
        <v>100</v>
      </c>
      <c r="K466" s="87" t="s">
        <v>329</v>
      </c>
      <c r="L466" s="70">
        <v>3498</v>
      </c>
      <c r="M466" s="87">
        <v>74</v>
      </c>
      <c r="N466" s="87" t="s">
        <v>331</v>
      </c>
      <c r="O466" s="77">
        <v>8.1999999999999993</v>
      </c>
      <c r="P466" s="87">
        <v>72</v>
      </c>
      <c r="Q466" s="87" t="s">
        <v>331</v>
      </c>
      <c r="R466" s="87">
        <v>13.1</v>
      </c>
      <c r="S466" s="87">
        <v>76</v>
      </c>
      <c r="T466" s="87" t="s">
        <v>331</v>
      </c>
      <c r="U466" s="78">
        <v>240</v>
      </c>
      <c r="V466" s="87">
        <v>80</v>
      </c>
      <c r="W466" s="87" t="s">
        <v>330</v>
      </c>
      <c r="X466" s="70">
        <v>0</v>
      </c>
      <c r="Y466" s="87">
        <v>0</v>
      </c>
      <c r="Z466" s="87" t="s">
        <v>342</v>
      </c>
      <c r="AA466" s="70" t="s">
        <v>418</v>
      </c>
      <c r="AB466" s="100">
        <v>74</v>
      </c>
      <c r="AC466" s="94" t="s">
        <v>331</v>
      </c>
      <c r="AD466" s="95">
        <v>70.900000000000006</v>
      </c>
      <c r="AE466" s="94">
        <v>0</v>
      </c>
      <c r="AF466" s="94"/>
      <c r="AG466" s="95">
        <v>70.900000000000006</v>
      </c>
      <c r="AH466" s="94" t="s">
        <v>331</v>
      </c>
    </row>
    <row r="467" spans="1:34" s="39" customFormat="1" x14ac:dyDescent="0.2">
      <c r="A467" s="70" t="s">
        <v>991</v>
      </c>
      <c r="B467" s="71"/>
      <c r="C467" s="70">
        <v>1</v>
      </c>
      <c r="D467" s="70" t="s">
        <v>1039</v>
      </c>
      <c r="E467" s="91" t="s">
        <v>425</v>
      </c>
      <c r="F467" s="80"/>
      <c r="G467" s="70">
        <v>185</v>
      </c>
      <c r="H467" s="70">
        <v>82</v>
      </c>
      <c r="I467" s="132">
        <v>23.959094229364499</v>
      </c>
      <c r="J467" s="87">
        <v>80</v>
      </c>
      <c r="K467" s="87" t="s">
        <v>341</v>
      </c>
      <c r="L467" s="70">
        <v>5272</v>
      </c>
      <c r="M467" s="87">
        <v>100</v>
      </c>
      <c r="N467" s="87" t="s">
        <v>332</v>
      </c>
      <c r="O467" s="77">
        <v>8.1</v>
      </c>
      <c r="P467" s="87">
        <v>74</v>
      </c>
      <c r="Q467" s="87" t="s">
        <v>331</v>
      </c>
      <c r="R467" s="87">
        <v>27.4</v>
      </c>
      <c r="S467" s="87">
        <v>100</v>
      </c>
      <c r="T467" s="87" t="s">
        <v>332</v>
      </c>
      <c r="U467" s="78">
        <v>230</v>
      </c>
      <c r="V467" s="87">
        <v>76</v>
      </c>
      <c r="W467" s="87" t="s">
        <v>331</v>
      </c>
      <c r="X467" s="70">
        <v>2</v>
      </c>
      <c r="Y467" s="70">
        <v>10</v>
      </c>
      <c r="Z467" s="87" t="s">
        <v>342</v>
      </c>
      <c r="AA467" s="70" t="s">
        <v>1041</v>
      </c>
      <c r="AB467" s="67">
        <v>74</v>
      </c>
      <c r="AC467" s="94" t="s">
        <v>331</v>
      </c>
      <c r="AD467" s="95">
        <v>75.2</v>
      </c>
      <c r="AE467" s="94">
        <v>0</v>
      </c>
      <c r="AF467" s="94"/>
      <c r="AG467" s="95">
        <v>75.2</v>
      </c>
      <c r="AH467" s="94" t="s">
        <v>331</v>
      </c>
    </row>
    <row r="468" spans="1:34" s="39" customFormat="1" x14ac:dyDescent="0.15">
      <c r="A468" s="70" t="s">
        <v>991</v>
      </c>
      <c r="B468" s="71"/>
      <c r="C468" s="70">
        <v>1</v>
      </c>
      <c r="D468" s="70" t="s">
        <v>1042</v>
      </c>
      <c r="E468" s="91" t="s">
        <v>425</v>
      </c>
      <c r="F468" s="80"/>
      <c r="G468" s="70">
        <v>172</v>
      </c>
      <c r="H468" s="70">
        <v>80</v>
      </c>
      <c r="I468" s="132">
        <v>27.041644131963221</v>
      </c>
      <c r="J468" s="87">
        <v>60</v>
      </c>
      <c r="K468" s="87" t="s">
        <v>364</v>
      </c>
      <c r="L468" s="70">
        <v>4105</v>
      </c>
      <c r="M468" s="87">
        <v>85</v>
      </c>
      <c r="N468" s="87" t="s">
        <v>330</v>
      </c>
      <c r="O468" s="77">
        <v>7.6</v>
      </c>
      <c r="P468" s="87">
        <v>78</v>
      </c>
      <c r="Q468" s="87" t="s">
        <v>331</v>
      </c>
      <c r="R468" s="87">
        <v>7.2</v>
      </c>
      <c r="S468" s="87">
        <v>68</v>
      </c>
      <c r="T468" s="87" t="s">
        <v>331</v>
      </c>
      <c r="U468" s="78">
        <v>220</v>
      </c>
      <c r="V468" s="87">
        <v>72</v>
      </c>
      <c r="W468" s="87" t="s">
        <v>331</v>
      </c>
      <c r="X468" s="70">
        <v>1</v>
      </c>
      <c r="Y468" s="87">
        <v>0</v>
      </c>
      <c r="Z468" s="87" t="s">
        <v>342</v>
      </c>
      <c r="AA468" s="70" t="s">
        <v>881</v>
      </c>
      <c r="AB468" s="100">
        <v>50</v>
      </c>
      <c r="AC468" s="94" t="s">
        <v>342</v>
      </c>
      <c r="AD468" s="95">
        <v>61.35</v>
      </c>
      <c r="AE468" s="94">
        <v>0</v>
      </c>
      <c r="AF468" s="94"/>
      <c r="AG468" s="95">
        <v>61.35</v>
      </c>
      <c r="AH468" s="94" t="s">
        <v>331</v>
      </c>
    </row>
    <row r="469" spans="1:34" s="39" customFormat="1" x14ac:dyDescent="0.2">
      <c r="A469" s="70" t="s">
        <v>991</v>
      </c>
      <c r="B469" s="71"/>
      <c r="C469" s="70">
        <v>1</v>
      </c>
      <c r="D469" s="70" t="s">
        <v>1043</v>
      </c>
      <c r="E469" s="91" t="s">
        <v>425</v>
      </c>
      <c r="F469" s="80"/>
      <c r="G469" s="70">
        <v>178</v>
      </c>
      <c r="H469" s="70">
        <v>74</v>
      </c>
      <c r="I469" s="132">
        <v>23.355636914530994</v>
      </c>
      <c r="J469" s="87">
        <v>80</v>
      </c>
      <c r="K469" s="87" t="s">
        <v>341</v>
      </c>
      <c r="L469" s="70">
        <v>4522</v>
      </c>
      <c r="M469" s="87">
        <v>95</v>
      </c>
      <c r="N469" s="87" t="s">
        <v>332</v>
      </c>
      <c r="O469" s="77">
        <v>8.6</v>
      </c>
      <c r="P469" s="87">
        <v>68</v>
      </c>
      <c r="Q469" s="87" t="s">
        <v>331</v>
      </c>
      <c r="R469" s="87">
        <v>10.7</v>
      </c>
      <c r="S469" s="87">
        <v>72</v>
      </c>
      <c r="T469" s="87" t="s">
        <v>331</v>
      </c>
      <c r="U469" s="78">
        <v>180</v>
      </c>
      <c r="V469" s="87">
        <v>30</v>
      </c>
      <c r="W469" s="87" t="s">
        <v>342</v>
      </c>
      <c r="X469" s="70">
        <v>0</v>
      </c>
      <c r="Y469" s="69">
        <v>0</v>
      </c>
      <c r="Z469" s="87" t="s">
        <v>342</v>
      </c>
      <c r="AA469" s="70" t="s">
        <v>881</v>
      </c>
      <c r="AB469" s="67">
        <v>50</v>
      </c>
      <c r="AC469" s="94" t="s">
        <v>342</v>
      </c>
      <c r="AD469" s="95">
        <v>60.050000000000004</v>
      </c>
      <c r="AE469" s="94">
        <v>0</v>
      </c>
      <c r="AF469" s="94"/>
      <c r="AG469" s="95">
        <v>60.05</v>
      </c>
      <c r="AH469" s="94" t="s">
        <v>331</v>
      </c>
    </row>
    <row r="470" spans="1:34" s="39" customFormat="1" x14ac:dyDescent="0.2">
      <c r="A470" s="70" t="s">
        <v>991</v>
      </c>
      <c r="B470" s="72"/>
      <c r="C470" s="70">
        <v>1</v>
      </c>
      <c r="D470" s="70" t="s">
        <v>1044</v>
      </c>
      <c r="E470" s="91" t="s">
        <v>425</v>
      </c>
      <c r="F470" s="80"/>
      <c r="G470" s="70">
        <v>181</v>
      </c>
      <c r="H470" s="70">
        <v>78</v>
      </c>
      <c r="I470" s="132">
        <v>23.808797045267237</v>
      </c>
      <c r="J470" s="87">
        <v>80</v>
      </c>
      <c r="K470" s="87" t="s">
        <v>341</v>
      </c>
      <c r="L470" s="70">
        <v>5538</v>
      </c>
      <c r="M470" s="87">
        <v>100</v>
      </c>
      <c r="N470" s="87" t="s">
        <v>332</v>
      </c>
      <c r="O470" s="77">
        <v>7.8</v>
      </c>
      <c r="P470" s="87">
        <v>76</v>
      </c>
      <c r="Q470" s="87" t="s">
        <v>331</v>
      </c>
      <c r="R470" s="87">
        <v>13.9</v>
      </c>
      <c r="S470" s="87">
        <v>78</v>
      </c>
      <c r="T470" s="87" t="s">
        <v>331</v>
      </c>
      <c r="U470" s="78">
        <v>190</v>
      </c>
      <c r="V470" s="87">
        <v>50</v>
      </c>
      <c r="W470" s="87" t="s">
        <v>342</v>
      </c>
      <c r="X470" s="70">
        <v>1</v>
      </c>
      <c r="Y470" s="70">
        <v>0</v>
      </c>
      <c r="Z470" s="87" t="s">
        <v>342</v>
      </c>
      <c r="AA470" s="70" t="s">
        <v>1046</v>
      </c>
      <c r="AB470" s="67">
        <v>74</v>
      </c>
      <c r="AC470" s="94" t="s">
        <v>331</v>
      </c>
      <c r="AD470" s="95">
        <v>69.8</v>
      </c>
      <c r="AE470" s="94">
        <v>0</v>
      </c>
      <c r="AF470" s="94"/>
      <c r="AG470" s="95">
        <v>69.8</v>
      </c>
      <c r="AH470" s="94" t="s">
        <v>331</v>
      </c>
    </row>
    <row r="471" spans="1:34" s="39" customFormat="1" x14ac:dyDescent="0.2">
      <c r="A471" s="70" t="s">
        <v>991</v>
      </c>
      <c r="B471" s="71"/>
      <c r="C471" s="70">
        <v>1</v>
      </c>
      <c r="D471" s="70" t="s">
        <v>1047</v>
      </c>
      <c r="E471" s="91" t="s">
        <v>425</v>
      </c>
      <c r="F471" s="80"/>
      <c r="G471" s="70">
        <v>173</v>
      </c>
      <c r="H471" s="70">
        <v>46</v>
      </c>
      <c r="I471" s="132">
        <v>15.36970830966621</v>
      </c>
      <c r="J471" s="87">
        <v>80</v>
      </c>
      <c r="K471" s="87" t="s">
        <v>394</v>
      </c>
      <c r="L471" s="70">
        <v>4691</v>
      </c>
      <c r="M471" s="87">
        <v>100</v>
      </c>
      <c r="N471" s="87" t="s">
        <v>332</v>
      </c>
      <c r="O471" s="77">
        <v>8.4</v>
      </c>
      <c r="P471" s="87">
        <v>70</v>
      </c>
      <c r="Q471" s="87" t="s">
        <v>331</v>
      </c>
      <c r="R471" s="87">
        <v>12.7</v>
      </c>
      <c r="S471" s="87">
        <v>76</v>
      </c>
      <c r="T471" s="87" t="s">
        <v>331</v>
      </c>
      <c r="U471" s="78">
        <v>190</v>
      </c>
      <c r="V471" s="87">
        <v>50</v>
      </c>
      <c r="W471" s="87" t="s">
        <v>342</v>
      </c>
      <c r="X471" s="70">
        <v>8</v>
      </c>
      <c r="Y471" s="69">
        <v>64</v>
      </c>
      <c r="Z471" s="87" t="s">
        <v>331</v>
      </c>
      <c r="AA471" s="70" t="s">
        <v>1048</v>
      </c>
      <c r="AB471" s="67">
        <v>20</v>
      </c>
      <c r="AC471" s="94" t="s">
        <v>342</v>
      </c>
      <c r="AD471" s="95">
        <v>64</v>
      </c>
      <c r="AE471" s="94">
        <v>0</v>
      </c>
      <c r="AF471" s="94"/>
      <c r="AG471" s="95">
        <v>64</v>
      </c>
      <c r="AH471" s="94" t="s">
        <v>331</v>
      </c>
    </row>
    <row r="472" spans="1:34" s="39" customFormat="1" x14ac:dyDescent="0.15">
      <c r="A472" s="70" t="s">
        <v>991</v>
      </c>
      <c r="B472" s="71"/>
      <c r="C472" s="70">
        <v>1</v>
      </c>
      <c r="D472" s="70" t="s">
        <v>1049</v>
      </c>
      <c r="E472" s="91" t="s">
        <v>425</v>
      </c>
      <c r="F472" s="80"/>
      <c r="G472" s="70">
        <v>180</v>
      </c>
      <c r="H472" s="70">
        <v>64</v>
      </c>
      <c r="I472" s="132">
        <v>19.753086419753085</v>
      </c>
      <c r="J472" s="87">
        <v>100</v>
      </c>
      <c r="K472" s="87" t="s">
        <v>329</v>
      </c>
      <c r="L472" s="70">
        <v>4863</v>
      </c>
      <c r="M472" s="87">
        <v>100</v>
      </c>
      <c r="N472" s="87" t="s">
        <v>332</v>
      </c>
      <c r="O472" s="77">
        <v>10</v>
      </c>
      <c r="P472" s="87">
        <v>30</v>
      </c>
      <c r="Q472" s="87" t="s">
        <v>342</v>
      </c>
      <c r="R472" s="87">
        <v>15.5</v>
      </c>
      <c r="S472" s="87">
        <v>80</v>
      </c>
      <c r="T472" s="87" t="s">
        <v>330</v>
      </c>
      <c r="U472" s="78">
        <v>210</v>
      </c>
      <c r="V472" s="87">
        <v>66</v>
      </c>
      <c r="W472" s="87" t="s">
        <v>331</v>
      </c>
      <c r="X472" s="70">
        <v>4</v>
      </c>
      <c r="Y472" s="69">
        <v>30</v>
      </c>
      <c r="Z472" s="87" t="s">
        <v>342</v>
      </c>
      <c r="AA472" s="70" t="s">
        <v>469</v>
      </c>
      <c r="AB472" s="102">
        <v>76</v>
      </c>
      <c r="AC472" s="94" t="s">
        <v>331</v>
      </c>
      <c r="AD472" s="95">
        <v>68.8</v>
      </c>
      <c r="AE472" s="94">
        <v>0</v>
      </c>
      <c r="AF472" s="94"/>
      <c r="AG472" s="95">
        <v>68.8</v>
      </c>
      <c r="AH472" s="94" t="s">
        <v>331</v>
      </c>
    </row>
    <row r="473" spans="1:34" s="39" customFormat="1" x14ac:dyDescent="0.15">
      <c r="A473" s="70" t="s">
        <v>991</v>
      </c>
      <c r="B473" s="71"/>
      <c r="C473" s="70">
        <v>1</v>
      </c>
      <c r="D473" s="70" t="s">
        <v>1050</v>
      </c>
      <c r="E473" s="91" t="s">
        <v>425</v>
      </c>
      <c r="F473" s="80"/>
      <c r="G473" s="70">
        <v>182</v>
      </c>
      <c r="H473" s="70">
        <v>91</v>
      </c>
      <c r="I473" s="132">
        <v>27.472527472527474</v>
      </c>
      <c r="J473" s="87">
        <v>60</v>
      </c>
      <c r="K473" s="87" t="s">
        <v>364</v>
      </c>
      <c r="L473" s="70">
        <v>4764</v>
      </c>
      <c r="M473" s="87">
        <v>100</v>
      </c>
      <c r="N473" s="87" t="s">
        <v>332</v>
      </c>
      <c r="O473" s="77">
        <v>8.8000000000000007</v>
      </c>
      <c r="P473" s="87">
        <v>66</v>
      </c>
      <c r="Q473" s="87" t="s">
        <v>331</v>
      </c>
      <c r="R473" s="87">
        <v>15.5</v>
      </c>
      <c r="S473" s="87">
        <v>80</v>
      </c>
      <c r="T473" s="87" t="s">
        <v>330</v>
      </c>
      <c r="U473" s="78">
        <v>210</v>
      </c>
      <c r="V473" s="87">
        <v>66</v>
      </c>
      <c r="W473" s="87" t="s">
        <v>331</v>
      </c>
      <c r="X473" s="70">
        <v>0</v>
      </c>
      <c r="Y473" s="87">
        <v>0</v>
      </c>
      <c r="Z473" s="87" t="s">
        <v>342</v>
      </c>
      <c r="AA473" s="70" t="s">
        <v>506</v>
      </c>
      <c r="AB473" s="100">
        <v>50</v>
      </c>
      <c r="AC473" s="94" t="s">
        <v>342</v>
      </c>
      <c r="AD473" s="95">
        <v>61.800000000000004</v>
      </c>
      <c r="AE473" s="94">
        <v>0</v>
      </c>
      <c r="AF473" s="94"/>
      <c r="AG473" s="95">
        <v>61.8</v>
      </c>
      <c r="AH473" s="94" t="s">
        <v>331</v>
      </c>
    </row>
    <row r="474" spans="1:34" s="39" customFormat="1" x14ac:dyDescent="0.2">
      <c r="A474" s="70" t="s">
        <v>991</v>
      </c>
      <c r="B474" s="71"/>
      <c r="C474" s="70">
        <v>1</v>
      </c>
      <c r="D474" s="70" t="s">
        <v>1051</v>
      </c>
      <c r="E474" s="91" t="s">
        <v>425</v>
      </c>
      <c r="F474" s="80"/>
      <c r="G474" s="70">
        <v>178</v>
      </c>
      <c r="H474" s="70">
        <v>67</v>
      </c>
      <c r="I474" s="132">
        <v>21.146319909102385</v>
      </c>
      <c r="J474" s="87">
        <v>100</v>
      </c>
      <c r="K474" s="87" t="s">
        <v>329</v>
      </c>
      <c r="L474" s="70">
        <v>3460</v>
      </c>
      <c r="M474" s="87">
        <v>74</v>
      </c>
      <c r="N474" s="87" t="s">
        <v>331</v>
      </c>
      <c r="O474" s="77">
        <v>8.1</v>
      </c>
      <c r="P474" s="87">
        <v>74</v>
      </c>
      <c r="Q474" s="87" t="s">
        <v>331</v>
      </c>
      <c r="R474" s="87">
        <v>29.7</v>
      </c>
      <c r="S474" s="87">
        <v>100</v>
      </c>
      <c r="T474" s="87" t="s">
        <v>332</v>
      </c>
      <c r="U474" s="78">
        <v>220</v>
      </c>
      <c r="V474" s="87">
        <v>72</v>
      </c>
      <c r="W474" s="87" t="s">
        <v>331</v>
      </c>
      <c r="X474" s="70">
        <v>0</v>
      </c>
      <c r="Y474" s="70">
        <v>0</v>
      </c>
      <c r="Z474" s="87" t="s">
        <v>342</v>
      </c>
      <c r="AA474" s="70" t="s">
        <v>366</v>
      </c>
      <c r="AB474" s="67">
        <v>40</v>
      </c>
      <c r="AC474" s="94" t="s">
        <v>342</v>
      </c>
      <c r="AD474" s="95">
        <v>66.099999999999994</v>
      </c>
      <c r="AE474" s="94">
        <v>0</v>
      </c>
      <c r="AF474" s="94"/>
      <c r="AG474" s="95">
        <v>66.099999999999994</v>
      </c>
      <c r="AH474" s="94" t="s">
        <v>331</v>
      </c>
    </row>
    <row r="475" spans="1:34" s="39" customFormat="1" x14ac:dyDescent="0.2">
      <c r="A475" s="70" t="s">
        <v>991</v>
      </c>
      <c r="B475" s="71"/>
      <c r="C475" s="70">
        <v>1</v>
      </c>
      <c r="D475" s="70" t="s">
        <v>1052</v>
      </c>
      <c r="E475" s="91" t="s">
        <v>425</v>
      </c>
      <c r="F475" s="80"/>
      <c r="G475" s="70">
        <v>174</v>
      </c>
      <c r="H475" s="70">
        <v>46</v>
      </c>
      <c r="I475" s="132">
        <v>15.193552648962875</v>
      </c>
      <c r="J475" s="87">
        <v>80</v>
      </c>
      <c r="K475" s="87" t="s">
        <v>394</v>
      </c>
      <c r="L475" s="70">
        <v>4443</v>
      </c>
      <c r="M475" s="87">
        <v>95</v>
      </c>
      <c r="N475" s="87" t="s">
        <v>332</v>
      </c>
      <c r="O475" s="77">
        <v>7</v>
      </c>
      <c r="P475" s="87">
        <v>100</v>
      </c>
      <c r="Q475" s="87" t="s">
        <v>332</v>
      </c>
      <c r="R475" s="87">
        <v>5.0999999999999996</v>
      </c>
      <c r="S475" s="87">
        <v>64</v>
      </c>
      <c r="T475" s="87" t="s">
        <v>331</v>
      </c>
      <c r="U475" s="78">
        <v>130</v>
      </c>
      <c r="V475" s="87">
        <v>0</v>
      </c>
      <c r="W475" s="87" t="s">
        <v>342</v>
      </c>
      <c r="X475" s="70">
        <v>0</v>
      </c>
      <c r="Y475" s="69">
        <v>0</v>
      </c>
      <c r="Z475" s="87" t="s">
        <v>342</v>
      </c>
      <c r="AA475" s="70" t="s">
        <v>487</v>
      </c>
      <c r="AB475" s="67">
        <v>80</v>
      </c>
      <c r="AC475" s="94" t="s">
        <v>330</v>
      </c>
      <c r="AD475" s="95">
        <v>68.650000000000006</v>
      </c>
      <c r="AE475" s="94">
        <v>0</v>
      </c>
      <c r="AF475" s="94"/>
      <c r="AG475" s="95">
        <v>68.650000000000006</v>
      </c>
      <c r="AH475" s="94" t="s">
        <v>331</v>
      </c>
    </row>
    <row r="476" spans="1:34" s="39" customFormat="1" x14ac:dyDescent="0.2">
      <c r="A476" s="70" t="s">
        <v>991</v>
      </c>
      <c r="B476" s="71"/>
      <c r="C476" s="70">
        <v>1</v>
      </c>
      <c r="D476" s="70" t="s">
        <v>1053</v>
      </c>
      <c r="E476" s="91" t="s">
        <v>425</v>
      </c>
      <c r="F476" s="80"/>
      <c r="G476" s="70">
        <v>160</v>
      </c>
      <c r="H476" s="70">
        <v>48</v>
      </c>
      <c r="I476" s="132">
        <v>18.75</v>
      </c>
      <c r="J476" s="87">
        <v>100</v>
      </c>
      <c r="K476" s="87" t="s">
        <v>329</v>
      </c>
      <c r="L476" s="70">
        <v>3352</v>
      </c>
      <c r="M476" s="87">
        <v>72</v>
      </c>
      <c r="N476" s="87" t="s">
        <v>331</v>
      </c>
      <c r="O476" s="77">
        <v>8</v>
      </c>
      <c r="P476" s="87">
        <v>74</v>
      </c>
      <c r="Q476" s="87" t="s">
        <v>331</v>
      </c>
      <c r="R476" s="87">
        <v>20.100000000000001</v>
      </c>
      <c r="S476" s="87">
        <v>90</v>
      </c>
      <c r="T476" s="87" t="s">
        <v>332</v>
      </c>
      <c r="U476" s="78">
        <v>170</v>
      </c>
      <c r="V476" s="87">
        <v>10</v>
      </c>
      <c r="W476" s="87" t="s">
        <v>342</v>
      </c>
      <c r="X476" s="70">
        <v>0</v>
      </c>
      <c r="Y476" s="70">
        <v>0</v>
      </c>
      <c r="Z476" s="87" t="s">
        <v>342</v>
      </c>
      <c r="AA476" s="70" t="s">
        <v>386</v>
      </c>
      <c r="AB476" s="67">
        <v>68</v>
      </c>
      <c r="AC476" s="94" t="s">
        <v>331</v>
      </c>
      <c r="AD476" s="95">
        <v>64.2</v>
      </c>
      <c r="AE476" s="94">
        <v>0</v>
      </c>
      <c r="AF476" s="94"/>
      <c r="AG476" s="95">
        <v>64.2</v>
      </c>
      <c r="AH476" s="94" t="s">
        <v>331</v>
      </c>
    </row>
    <row r="477" spans="1:34" s="124" customFormat="1" x14ac:dyDescent="0.2">
      <c r="A477" s="82" t="s">
        <v>991</v>
      </c>
      <c r="B477" s="106"/>
      <c r="C477" s="82">
        <v>1</v>
      </c>
      <c r="D477" s="82" t="s">
        <v>1054</v>
      </c>
      <c r="E477" s="107" t="s">
        <v>425</v>
      </c>
      <c r="F477" s="108"/>
      <c r="G477" s="82">
        <v>180</v>
      </c>
      <c r="H477" s="82">
        <v>105</v>
      </c>
      <c r="I477" s="135">
        <v>32.407407407407405</v>
      </c>
      <c r="J477" s="122">
        <v>60</v>
      </c>
      <c r="K477" s="122" t="s">
        <v>364</v>
      </c>
      <c r="L477" s="82">
        <v>5062</v>
      </c>
      <c r="M477" s="122">
        <v>100</v>
      </c>
      <c r="N477" s="122" t="s">
        <v>332</v>
      </c>
      <c r="O477" s="110">
        <v>8.8000000000000007</v>
      </c>
      <c r="P477" s="122">
        <v>66</v>
      </c>
      <c r="Q477" s="122" t="s">
        <v>331</v>
      </c>
      <c r="R477" s="122">
        <v>13.5</v>
      </c>
      <c r="S477" s="122">
        <v>76</v>
      </c>
      <c r="T477" s="122" t="s">
        <v>331</v>
      </c>
      <c r="U477" s="111">
        <v>200</v>
      </c>
      <c r="V477" s="122">
        <v>62</v>
      </c>
      <c r="W477" s="122" t="s">
        <v>331</v>
      </c>
      <c r="X477" s="82">
        <v>3</v>
      </c>
      <c r="Y477" s="82">
        <v>20</v>
      </c>
      <c r="Z477" s="122" t="s">
        <v>342</v>
      </c>
      <c r="AA477" s="82" t="s">
        <v>366</v>
      </c>
      <c r="AB477" s="123">
        <v>40</v>
      </c>
      <c r="AC477" s="113" t="s">
        <v>342</v>
      </c>
      <c r="AD477" s="114">
        <v>61</v>
      </c>
      <c r="AE477" s="113">
        <v>0</v>
      </c>
      <c r="AF477" s="113"/>
      <c r="AG477" s="114">
        <v>61</v>
      </c>
      <c r="AH477" s="113" t="s">
        <v>331</v>
      </c>
    </row>
    <row r="478" spans="1:34" s="124" customFormat="1" x14ac:dyDescent="0.2">
      <c r="A478" s="70" t="s">
        <v>991</v>
      </c>
      <c r="B478" s="106"/>
      <c r="C478" s="82">
        <v>1</v>
      </c>
      <c r="D478" s="82" t="s">
        <v>1055</v>
      </c>
      <c r="E478" s="107" t="s">
        <v>425</v>
      </c>
      <c r="F478" s="108"/>
      <c r="G478" s="82">
        <v>180</v>
      </c>
      <c r="H478" s="82">
        <v>65</v>
      </c>
      <c r="I478" s="135">
        <v>20.061728395061728</v>
      </c>
      <c r="J478" s="122">
        <v>100</v>
      </c>
      <c r="K478" s="122" t="s">
        <v>329</v>
      </c>
      <c r="L478" s="82">
        <v>4010</v>
      </c>
      <c r="M478" s="122">
        <v>80</v>
      </c>
      <c r="N478" s="122" t="s">
        <v>330</v>
      </c>
      <c r="O478" s="110">
        <v>8.6</v>
      </c>
      <c r="P478" s="122">
        <v>68</v>
      </c>
      <c r="Q478" s="122" t="s">
        <v>331</v>
      </c>
      <c r="R478" s="122">
        <v>11</v>
      </c>
      <c r="S478" s="122">
        <v>74</v>
      </c>
      <c r="T478" s="122" t="s">
        <v>331</v>
      </c>
      <c r="U478" s="111">
        <v>195</v>
      </c>
      <c r="V478" s="122">
        <v>60</v>
      </c>
      <c r="W478" s="122" t="s">
        <v>331</v>
      </c>
      <c r="X478" s="82">
        <v>0</v>
      </c>
      <c r="Y478" s="82">
        <v>0</v>
      </c>
      <c r="Z478" s="122" t="s">
        <v>342</v>
      </c>
      <c r="AA478" s="82" t="s">
        <v>371</v>
      </c>
      <c r="AB478" s="123">
        <v>64</v>
      </c>
      <c r="AC478" s="113" t="s">
        <v>331</v>
      </c>
      <c r="AD478" s="114">
        <v>66.8</v>
      </c>
      <c r="AE478" s="113">
        <v>0</v>
      </c>
      <c r="AF478" s="113"/>
      <c r="AG478" s="114">
        <v>66.8</v>
      </c>
      <c r="AH478" s="113" t="s">
        <v>331</v>
      </c>
    </row>
    <row r="479" spans="1:34" s="121" customFormat="1" x14ac:dyDescent="0.2">
      <c r="A479" s="82" t="s">
        <v>1056</v>
      </c>
      <c r="B479" s="106"/>
      <c r="C479" s="82">
        <v>1</v>
      </c>
      <c r="D479" s="82" t="s">
        <v>1057</v>
      </c>
      <c r="E479" s="107" t="s">
        <v>337</v>
      </c>
      <c r="F479" s="138"/>
      <c r="G479" s="82">
        <v>164</v>
      </c>
      <c r="H479" s="82">
        <v>54</v>
      </c>
      <c r="I479" s="135">
        <v>20.07733491969066</v>
      </c>
      <c r="J479" s="139">
        <v>100</v>
      </c>
      <c r="K479" s="139" t="s">
        <v>329</v>
      </c>
      <c r="L479" s="82">
        <v>3010</v>
      </c>
      <c r="M479" s="139">
        <v>85</v>
      </c>
      <c r="N479" s="139" t="s">
        <v>330</v>
      </c>
      <c r="O479" s="110">
        <v>9.8000000000000007</v>
      </c>
      <c r="P479" s="139">
        <v>68</v>
      </c>
      <c r="Q479" s="139" t="s">
        <v>331</v>
      </c>
      <c r="R479" s="82">
        <v>7.9</v>
      </c>
      <c r="S479" s="139">
        <v>64</v>
      </c>
      <c r="T479" s="139" t="s">
        <v>331</v>
      </c>
      <c r="U479" s="111">
        <v>130</v>
      </c>
      <c r="V479" s="139">
        <v>20</v>
      </c>
      <c r="W479" s="139" t="s">
        <v>342</v>
      </c>
      <c r="X479" s="82">
        <v>36</v>
      </c>
      <c r="Y479" s="82">
        <v>72</v>
      </c>
      <c r="Z479" s="139" t="s">
        <v>331</v>
      </c>
      <c r="AA479" s="82" t="s">
        <v>849</v>
      </c>
      <c r="AB479" s="123">
        <v>60</v>
      </c>
      <c r="AC479" s="113" t="s">
        <v>331</v>
      </c>
      <c r="AD479" s="114">
        <v>68.95</v>
      </c>
      <c r="AE479" s="113">
        <v>0</v>
      </c>
      <c r="AF479" s="113"/>
      <c r="AG479" s="156">
        <v>68.95</v>
      </c>
      <c r="AH479" s="155" t="s">
        <v>331</v>
      </c>
    </row>
    <row r="480" spans="1:34" s="121" customFormat="1" x14ac:dyDescent="0.15">
      <c r="A480" s="82" t="s">
        <v>1056</v>
      </c>
      <c r="B480" s="106"/>
      <c r="C480" s="82">
        <v>1</v>
      </c>
      <c r="D480" s="82" t="s">
        <v>1058</v>
      </c>
      <c r="E480" s="107" t="s">
        <v>337</v>
      </c>
      <c r="F480" s="138"/>
      <c r="G480" s="82">
        <v>165</v>
      </c>
      <c r="H480" s="82">
        <v>55</v>
      </c>
      <c r="I480" s="135">
        <v>20.202020202020201</v>
      </c>
      <c r="J480" s="139">
        <v>100</v>
      </c>
      <c r="K480" s="139" t="s">
        <v>329</v>
      </c>
      <c r="L480" s="82">
        <v>3412</v>
      </c>
      <c r="M480" s="139">
        <v>100</v>
      </c>
      <c r="N480" s="139" t="s">
        <v>332</v>
      </c>
      <c r="O480" s="110">
        <v>10.5</v>
      </c>
      <c r="P480" s="139">
        <v>60</v>
      </c>
      <c r="Q480" s="139" t="s">
        <v>331</v>
      </c>
      <c r="R480" s="82">
        <v>10.5</v>
      </c>
      <c r="S480" s="139">
        <v>68</v>
      </c>
      <c r="T480" s="139" t="s">
        <v>331</v>
      </c>
      <c r="U480" s="111">
        <v>160</v>
      </c>
      <c r="V480" s="139">
        <v>68</v>
      </c>
      <c r="W480" s="139" t="s">
        <v>331</v>
      </c>
      <c r="X480" s="82">
        <v>20</v>
      </c>
      <c r="Y480" s="139">
        <v>40</v>
      </c>
      <c r="Z480" s="139" t="s">
        <v>342</v>
      </c>
      <c r="AA480" s="82" t="s">
        <v>435</v>
      </c>
      <c r="AB480" s="112">
        <v>30</v>
      </c>
      <c r="AC480" s="113" t="s">
        <v>342</v>
      </c>
      <c r="AD480" s="114">
        <v>65.599999999999994</v>
      </c>
      <c r="AE480" s="113">
        <v>0</v>
      </c>
      <c r="AF480" s="113"/>
      <c r="AG480" s="156">
        <v>65.599999999999994</v>
      </c>
      <c r="AH480" s="155" t="s">
        <v>331</v>
      </c>
    </row>
    <row r="481" spans="1:34" s="121" customFormat="1" x14ac:dyDescent="0.15">
      <c r="A481" s="82" t="s">
        <v>1056</v>
      </c>
      <c r="B481" s="106"/>
      <c r="C481" s="82">
        <v>1</v>
      </c>
      <c r="D481" s="82" t="s">
        <v>1059</v>
      </c>
      <c r="E481" s="107" t="s">
        <v>337</v>
      </c>
      <c r="F481" s="138"/>
      <c r="G481" s="82">
        <v>156</v>
      </c>
      <c r="H481" s="82">
        <v>60</v>
      </c>
      <c r="I481" s="135">
        <v>24.654832347140037</v>
      </c>
      <c r="J481" s="139">
        <v>80</v>
      </c>
      <c r="K481" s="139" t="s">
        <v>341</v>
      </c>
      <c r="L481" s="82">
        <v>3260</v>
      </c>
      <c r="M481" s="139">
        <v>100</v>
      </c>
      <c r="N481" s="139" t="s">
        <v>332</v>
      </c>
      <c r="O481" s="110">
        <v>11.1</v>
      </c>
      <c r="P481" s="139">
        <v>30</v>
      </c>
      <c r="Q481" s="139" t="s">
        <v>342</v>
      </c>
      <c r="R481" s="82">
        <v>1.2</v>
      </c>
      <c r="S481" s="139">
        <v>20</v>
      </c>
      <c r="T481" s="139" t="s">
        <v>342</v>
      </c>
      <c r="U481" s="111">
        <v>130</v>
      </c>
      <c r="V481" s="139">
        <v>20</v>
      </c>
      <c r="W481" s="139" t="s">
        <v>342</v>
      </c>
      <c r="X481" s="82">
        <v>38</v>
      </c>
      <c r="Y481" s="139">
        <v>74</v>
      </c>
      <c r="Z481" s="139" t="s">
        <v>331</v>
      </c>
      <c r="AA481" s="82" t="s">
        <v>1060</v>
      </c>
      <c r="AB481" s="112"/>
      <c r="AC481" s="113" t="s">
        <v>342</v>
      </c>
      <c r="AD481" s="114">
        <v>44.4</v>
      </c>
      <c r="AE481" s="113">
        <v>0</v>
      </c>
      <c r="AF481" s="113"/>
      <c r="AG481" s="156">
        <v>44.4</v>
      </c>
      <c r="AH481" s="155" t="s">
        <v>342</v>
      </c>
    </row>
    <row r="482" spans="1:34" s="121" customFormat="1" x14ac:dyDescent="0.15">
      <c r="A482" s="82" t="s">
        <v>1056</v>
      </c>
      <c r="B482" s="106"/>
      <c r="C482" s="82">
        <v>1</v>
      </c>
      <c r="D482" s="82" t="s">
        <v>1061</v>
      </c>
      <c r="E482" s="107" t="s">
        <v>337</v>
      </c>
      <c r="F482" s="138"/>
      <c r="G482" s="82">
        <v>168</v>
      </c>
      <c r="H482" s="82">
        <v>58</v>
      </c>
      <c r="I482" s="135">
        <v>20.549886621315192</v>
      </c>
      <c r="J482" s="139">
        <v>100</v>
      </c>
      <c r="K482" s="139" t="s">
        <v>329</v>
      </c>
      <c r="L482" s="82">
        <v>2927</v>
      </c>
      <c r="M482" s="139">
        <v>85</v>
      </c>
      <c r="N482" s="139" t="s">
        <v>330</v>
      </c>
      <c r="O482" s="110">
        <v>10.4</v>
      </c>
      <c r="P482" s="139">
        <v>62</v>
      </c>
      <c r="Q482" s="139" t="s">
        <v>331</v>
      </c>
      <c r="R482" s="82">
        <v>19.899999999999999</v>
      </c>
      <c r="S482" s="139">
        <v>85</v>
      </c>
      <c r="T482" s="139" t="s">
        <v>330</v>
      </c>
      <c r="U482" s="111">
        <v>150</v>
      </c>
      <c r="V482" s="139">
        <v>60</v>
      </c>
      <c r="W482" s="139" t="s">
        <v>331</v>
      </c>
      <c r="X482" s="82">
        <v>21</v>
      </c>
      <c r="Y482" s="82">
        <v>50</v>
      </c>
      <c r="Z482" s="139" t="s">
        <v>342</v>
      </c>
      <c r="AA482" s="82" t="s">
        <v>528</v>
      </c>
      <c r="AB482" s="140">
        <v>62</v>
      </c>
      <c r="AC482" s="113" t="s">
        <v>331</v>
      </c>
      <c r="AD482" s="114">
        <v>72.05</v>
      </c>
      <c r="AE482" s="113">
        <v>0</v>
      </c>
      <c r="AF482" s="113"/>
      <c r="AG482" s="156">
        <v>72.05</v>
      </c>
      <c r="AH482" s="155" t="s">
        <v>331</v>
      </c>
    </row>
    <row r="483" spans="1:34" s="121" customFormat="1" x14ac:dyDescent="0.15">
      <c r="A483" s="82" t="s">
        <v>1056</v>
      </c>
      <c r="B483" s="106"/>
      <c r="C483" s="82">
        <v>1</v>
      </c>
      <c r="D483" s="82" t="s">
        <v>1062</v>
      </c>
      <c r="E483" s="107" t="s">
        <v>337</v>
      </c>
      <c r="F483" s="138"/>
      <c r="G483" s="82">
        <v>160</v>
      </c>
      <c r="H483" s="82">
        <v>49</v>
      </c>
      <c r="I483" s="135">
        <v>19.140625</v>
      </c>
      <c r="J483" s="139">
        <v>100</v>
      </c>
      <c r="K483" s="139" t="s">
        <v>329</v>
      </c>
      <c r="L483" s="82">
        <v>3275</v>
      </c>
      <c r="M483" s="139">
        <v>100</v>
      </c>
      <c r="N483" s="139" t="s">
        <v>332</v>
      </c>
      <c r="O483" s="110">
        <v>9.1999999999999993</v>
      </c>
      <c r="P483" s="139">
        <v>74</v>
      </c>
      <c r="Q483" s="139" t="s">
        <v>331</v>
      </c>
      <c r="R483" s="82">
        <v>21.1</v>
      </c>
      <c r="S483" s="139">
        <v>90</v>
      </c>
      <c r="T483" s="139" t="s">
        <v>332</v>
      </c>
      <c r="U483" s="111">
        <v>160</v>
      </c>
      <c r="V483" s="139">
        <v>68</v>
      </c>
      <c r="W483" s="139" t="s">
        <v>331</v>
      </c>
      <c r="X483" s="82">
        <v>30</v>
      </c>
      <c r="Y483" s="139">
        <v>66</v>
      </c>
      <c r="Z483" s="139" t="s">
        <v>331</v>
      </c>
      <c r="AA483" s="82" t="s">
        <v>647</v>
      </c>
      <c r="AB483" s="112">
        <v>74</v>
      </c>
      <c r="AC483" s="113" t="s">
        <v>331</v>
      </c>
      <c r="AD483" s="114">
        <v>82</v>
      </c>
      <c r="AE483" s="113">
        <v>0</v>
      </c>
      <c r="AF483" s="113"/>
      <c r="AG483" s="156">
        <v>82</v>
      </c>
      <c r="AH483" s="155" t="s">
        <v>330</v>
      </c>
    </row>
    <row r="484" spans="1:34" s="121" customFormat="1" x14ac:dyDescent="0.15">
      <c r="A484" s="82" t="s">
        <v>1056</v>
      </c>
      <c r="B484" s="106"/>
      <c r="C484" s="82">
        <v>1</v>
      </c>
      <c r="D484" s="82" t="s">
        <v>1063</v>
      </c>
      <c r="E484" s="107" t="s">
        <v>337</v>
      </c>
      <c r="F484" s="138"/>
      <c r="G484" s="82">
        <v>158</v>
      </c>
      <c r="H484" s="82">
        <v>56</v>
      </c>
      <c r="I484" s="135">
        <v>22.432302515622496</v>
      </c>
      <c r="J484" s="139">
        <v>100</v>
      </c>
      <c r="K484" s="139" t="s">
        <v>329</v>
      </c>
      <c r="L484" s="82">
        <v>3249</v>
      </c>
      <c r="M484" s="139">
        <v>100</v>
      </c>
      <c r="N484" s="139" t="s">
        <v>332</v>
      </c>
      <c r="O484" s="110">
        <v>9.1</v>
      </c>
      <c r="P484" s="139">
        <v>74</v>
      </c>
      <c r="Q484" s="139" t="s">
        <v>331</v>
      </c>
      <c r="R484" s="82">
        <v>14</v>
      </c>
      <c r="S484" s="139">
        <v>74</v>
      </c>
      <c r="T484" s="139" t="s">
        <v>331</v>
      </c>
      <c r="U484" s="111">
        <v>170</v>
      </c>
      <c r="V484" s="139">
        <v>74</v>
      </c>
      <c r="W484" s="139" t="s">
        <v>331</v>
      </c>
      <c r="X484" s="82">
        <v>21</v>
      </c>
      <c r="Y484" s="139">
        <v>50</v>
      </c>
      <c r="Z484" s="139" t="s">
        <v>342</v>
      </c>
      <c r="AA484" s="82" t="s">
        <v>694</v>
      </c>
      <c r="AB484" s="112">
        <v>40</v>
      </c>
      <c r="AC484" s="113" t="s">
        <v>342</v>
      </c>
      <c r="AD484" s="114">
        <v>72.599999999999994</v>
      </c>
      <c r="AE484" s="113">
        <v>0</v>
      </c>
      <c r="AF484" s="113"/>
      <c r="AG484" s="156">
        <v>72.599999999999994</v>
      </c>
      <c r="AH484" s="155" t="s">
        <v>331</v>
      </c>
    </row>
    <row r="485" spans="1:34" s="121" customFormat="1" x14ac:dyDescent="0.15">
      <c r="A485" s="82" t="s">
        <v>1056</v>
      </c>
      <c r="B485" s="106"/>
      <c r="C485" s="82">
        <v>1</v>
      </c>
      <c r="D485" s="82" t="s">
        <v>1064</v>
      </c>
      <c r="E485" s="107" t="s">
        <v>425</v>
      </c>
      <c r="F485" s="138"/>
      <c r="G485" s="82">
        <v>167</v>
      </c>
      <c r="H485" s="82">
        <v>51</v>
      </c>
      <c r="I485" s="135">
        <v>18.286779733945284</v>
      </c>
      <c r="J485" s="139">
        <v>100</v>
      </c>
      <c r="K485" s="139" t="s">
        <v>329</v>
      </c>
      <c r="L485" s="82">
        <v>3357</v>
      </c>
      <c r="M485" s="139">
        <v>72</v>
      </c>
      <c r="N485" s="139" t="s">
        <v>331</v>
      </c>
      <c r="O485" s="110">
        <v>8.1</v>
      </c>
      <c r="P485" s="139">
        <v>74</v>
      </c>
      <c r="Q485" s="139" t="s">
        <v>331</v>
      </c>
      <c r="R485" s="82">
        <v>6.3</v>
      </c>
      <c r="S485" s="139">
        <v>66</v>
      </c>
      <c r="T485" s="139" t="s">
        <v>331</v>
      </c>
      <c r="U485" s="111">
        <v>170</v>
      </c>
      <c r="V485" s="139">
        <v>10</v>
      </c>
      <c r="W485" s="139" t="s">
        <v>342</v>
      </c>
      <c r="X485" s="82">
        <v>3</v>
      </c>
      <c r="Y485" s="139">
        <v>20</v>
      </c>
      <c r="Z485" s="139" t="s">
        <v>342</v>
      </c>
      <c r="AA485" s="82" t="s">
        <v>506</v>
      </c>
      <c r="AB485" s="112">
        <v>50</v>
      </c>
      <c r="AC485" s="113" t="s">
        <v>342</v>
      </c>
      <c r="AD485" s="114">
        <v>60.2</v>
      </c>
      <c r="AE485" s="113">
        <v>0</v>
      </c>
      <c r="AF485" s="113"/>
      <c r="AG485" s="156">
        <v>60.2</v>
      </c>
      <c r="AH485" s="155" t="s">
        <v>331</v>
      </c>
    </row>
    <row r="486" spans="1:34" s="121" customFormat="1" x14ac:dyDescent="0.15">
      <c r="A486" s="82" t="s">
        <v>1056</v>
      </c>
      <c r="B486" s="106"/>
      <c r="C486" s="82">
        <v>1</v>
      </c>
      <c r="D486" s="82" t="s">
        <v>1065</v>
      </c>
      <c r="E486" s="107" t="s">
        <v>337</v>
      </c>
      <c r="F486" s="138"/>
      <c r="G486" s="82">
        <v>167</v>
      </c>
      <c r="H486" s="82">
        <v>82</v>
      </c>
      <c r="I486" s="135">
        <v>29.402273297715947</v>
      </c>
      <c r="J486" s="139">
        <v>60</v>
      </c>
      <c r="K486" s="139" t="s">
        <v>364</v>
      </c>
      <c r="L486" s="82">
        <v>3684</v>
      </c>
      <c r="M486" s="139">
        <v>100</v>
      </c>
      <c r="N486" s="139" t="s">
        <v>332</v>
      </c>
      <c r="O486" s="110">
        <v>9.6</v>
      </c>
      <c r="P486" s="139">
        <v>70</v>
      </c>
      <c r="Q486" s="139" t="s">
        <v>331</v>
      </c>
      <c r="R486" s="82">
        <v>12.9</v>
      </c>
      <c r="S486" s="139">
        <v>72</v>
      </c>
      <c r="T486" s="139" t="s">
        <v>331</v>
      </c>
      <c r="U486" s="111">
        <v>140</v>
      </c>
      <c r="V486" s="139">
        <v>40</v>
      </c>
      <c r="W486" s="139" t="s">
        <v>342</v>
      </c>
      <c r="X486" s="82">
        <v>31</v>
      </c>
      <c r="Y486" s="139">
        <v>68</v>
      </c>
      <c r="Z486" s="139" t="s">
        <v>331</v>
      </c>
      <c r="AA486" s="82" t="s">
        <v>483</v>
      </c>
      <c r="AB486" s="112">
        <v>60</v>
      </c>
      <c r="AC486" s="113" t="s">
        <v>331</v>
      </c>
      <c r="AD486" s="114">
        <v>68</v>
      </c>
      <c r="AE486" s="113">
        <v>0</v>
      </c>
      <c r="AF486" s="113"/>
      <c r="AG486" s="156">
        <v>68</v>
      </c>
      <c r="AH486" s="155" t="s">
        <v>331</v>
      </c>
    </row>
    <row r="487" spans="1:34" s="121" customFormat="1" x14ac:dyDescent="0.15">
      <c r="A487" s="82" t="s">
        <v>1056</v>
      </c>
      <c r="B487" s="106"/>
      <c r="C487" s="82">
        <v>1</v>
      </c>
      <c r="D487" s="82" t="s">
        <v>1066</v>
      </c>
      <c r="E487" s="107" t="s">
        <v>337</v>
      </c>
      <c r="F487" s="138"/>
      <c r="G487" s="82">
        <v>160</v>
      </c>
      <c r="H487" s="82">
        <v>52</v>
      </c>
      <c r="I487" s="135">
        <v>20.3125</v>
      </c>
      <c r="J487" s="139">
        <v>100</v>
      </c>
      <c r="K487" s="139" t="s">
        <v>329</v>
      </c>
      <c r="L487" s="82">
        <v>2936</v>
      </c>
      <c r="M487" s="139">
        <v>85</v>
      </c>
      <c r="N487" s="139" t="s">
        <v>330</v>
      </c>
      <c r="O487" s="110">
        <v>11.2</v>
      </c>
      <c r="P487" s="139">
        <v>30</v>
      </c>
      <c r="Q487" s="139" t="s">
        <v>342</v>
      </c>
      <c r="R487" s="82">
        <v>19.5</v>
      </c>
      <c r="S487" s="139">
        <v>85</v>
      </c>
      <c r="T487" s="139" t="s">
        <v>330</v>
      </c>
      <c r="U487" s="111">
        <v>130</v>
      </c>
      <c r="V487" s="139">
        <v>20</v>
      </c>
      <c r="W487" s="139" t="s">
        <v>342</v>
      </c>
      <c r="X487" s="82">
        <v>21</v>
      </c>
      <c r="Y487" s="139">
        <v>50</v>
      </c>
      <c r="Z487" s="139" t="s">
        <v>342</v>
      </c>
      <c r="AA487" s="82" t="s">
        <v>1068</v>
      </c>
      <c r="AB487" s="112"/>
      <c r="AC487" s="113" t="s">
        <v>342</v>
      </c>
      <c r="AD487" s="114">
        <v>49.25</v>
      </c>
      <c r="AE487" s="113">
        <v>0</v>
      </c>
      <c r="AF487" s="113"/>
      <c r="AG487" s="156">
        <v>49.25</v>
      </c>
      <c r="AH487" s="155" t="s">
        <v>342</v>
      </c>
    </row>
    <row r="488" spans="1:34" s="121" customFormat="1" x14ac:dyDescent="0.15">
      <c r="A488" s="82" t="s">
        <v>1056</v>
      </c>
      <c r="B488" s="106"/>
      <c r="C488" s="82">
        <v>1</v>
      </c>
      <c r="D488" s="82" t="s">
        <v>1069</v>
      </c>
      <c r="E488" s="107" t="s">
        <v>337</v>
      </c>
      <c r="F488" s="138"/>
      <c r="G488" s="82">
        <v>167</v>
      </c>
      <c r="H488" s="82">
        <v>62</v>
      </c>
      <c r="I488" s="135">
        <v>22.230987127541326</v>
      </c>
      <c r="J488" s="139">
        <v>100</v>
      </c>
      <c r="K488" s="139" t="s">
        <v>329</v>
      </c>
      <c r="L488" s="82">
        <v>3496</v>
      </c>
      <c r="M488" s="139">
        <v>100</v>
      </c>
      <c r="N488" s="139" t="s">
        <v>332</v>
      </c>
      <c r="O488" s="110">
        <v>10.5</v>
      </c>
      <c r="P488" s="139">
        <v>60</v>
      </c>
      <c r="Q488" s="139" t="s">
        <v>331</v>
      </c>
      <c r="R488" s="82">
        <v>15.7</v>
      </c>
      <c r="S488" s="139">
        <v>76</v>
      </c>
      <c r="T488" s="139" t="s">
        <v>331</v>
      </c>
      <c r="U488" s="111">
        <v>130</v>
      </c>
      <c r="V488" s="139">
        <v>20</v>
      </c>
      <c r="W488" s="139" t="s">
        <v>342</v>
      </c>
      <c r="X488" s="82">
        <v>26</v>
      </c>
      <c r="Y488" s="139">
        <v>62</v>
      </c>
      <c r="Z488" s="139" t="s">
        <v>331</v>
      </c>
      <c r="AA488" s="82" t="s">
        <v>952</v>
      </c>
      <c r="AB488" s="112">
        <v>60</v>
      </c>
      <c r="AC488" s="113" t="s">
        <v>331</v>
      </c>
      <c r="AD488" s="114">
        <v>69.8</v>
      </c>
      <c r="AE488" s="113">
        <v>0</v>
      </c>
      <c r="AF488" s="113"/>
      <c r="AG488" s="156">
        <v>69.8</v>
      </c>
      <c r="AH488" s="155" t="s">
        <v>331</v>
      </c>
    </row>
    <row r="489" spans="1:34" s="121" customFormat="1" x14ac:dyDescent="0.15">
      <c r="A489" s="82" t="s">
        <v>1056</v>
      </c>
      <c r="B489" s="106"/>
      <c r="C489" s="82">
        <v>1</v>
      </c>
      <c r="D489" s="82" t="s">
        <v>1070</v>
      </c>
      <c r="E489" s="107" t="s">
        <v>337</v>
      </c>
      <c r="F489" s="138"/>
      <c r="G489" s="82">
        <v>162</v>
      </c>
      <c r="H489" s="82">
        <v>55</v>
      </c>
      <c r="I489" s="135">
        <v>20.957171162932479</v>
      </c>
      <c r="J489" s="139">
        <v>100</v>
      </c>
      <c r="K489" s="139" t="s">
        <v>329</v>
      </c>
      <c r="L489" s="82">
        <v>3570</v>
      </c>
      <c r="M489" s="139">
        <v>100</v>
      </c>
      <c r="N489" s="139" t="s">
        <v>332</v>
      </c>
      <c r="O489" s="110">
        <v>10.3</v>
      </c>
      <c r="P489" s="139">
        <v>62</v>
      </c>
      <c r="Q489" s="139" t="s">
        <v>331</v>
      </c>
      <c r="R489" s="82">
        <v>16.3</v>
      </c>
      <c r="S489" s="139">
        <v>78</v>
      </c>
      <c r="T489" s="139" t="s">
        <v>331</v>
      </c>
      <c r="U489" s="111">
        <v>140</v>
      </c>
      <c r="V489" s="139">
        <v>40</v>
      </c>
      <c r="W489" s="139" t="s">
        <v>342</v>
      </c>
      <c r="X489" s="82">
        <v>21</v>
      </c>
      <c r="Y489" s="139">
        <v>50</v>
      </c>
      <c r="Z489" s="139" t="s">
        <v>342</v>
      </c>
      <c r="AA489" s="82" t="s">
        <v>405</v>
      </c>
      <c r="AB489" s="112">
        <v>20</v>
      </c>
      <c r="AC489" s="113" t="s">
        <v>342</v>
      </c>
      <c r="AD489" s="114">
        <v>63.2</v>
      </c>
      <c r="AE489" s="113">
        <v>0</v>
      </c>
      <c r="AF489" s="113"/>
      <c r="AG489" s="156">
        <v>63.2</v>
      </c>
      <c r="AH489" s="155" t="s">
        <v>331</v>
      </c>
    </row>
    <row r="490" spans="1:34" s="121" customFormat="1" x14ac:dyDescent="0.15">
      <c r="A490" s="82" t="s">
        <v>1056</v>
      </c>
      <c r="B490" s="106"/>
      <c r="C490" s="82">
        <v>1</v>
      </c>
      <c r="D490" s="82" t="s">
        <v>1071</v>
      </c>
      <c r="E490" s="107" t="s">
        <v>337</v>
      </c>
      <c r="F490" s="138"/>
      <c r="G490" s="82">
        <v>173</v>
      </c>
      <c r="H490" s="82">
        <v>70</v>
      </c>
      <c r="I490" s="135">
        <v>23.388686558187711</v>
      </c>
      <c r="J490" s="139">
        <v>80</v>
      </c>
      <c r="K490" s="139" t="s">
        <v>341</v>
      </c>
      <c r="L490" s="82">
        <v>3153</v>
      </c>
      <c r="M490" s="139">
        <v>100</v>
      </c>
      <c r="N490" s="139" t="s">
        <v>332</v>
      </c>
      <c r="O490" s="110">
        <v>10.4</v>
      </c>
      <c r="P490" s="139">
        <v>62</v>
      </c>
      <c r="Q490" s="139" t="s">
        <v>331</v>
      </c>
      <c r="R490" s="82">
        <v>7.2</v>
      </c>
      <c r="S490" s="139">
        <v>64</v>
      </c>
      <c r="T490" s="139" t="s">
        <v>331</v>
      </c>
      <c r="U490" s="111">
        <v>120</v>
      </c>
      <c r="V490" s="139">
        <v>0</v>
      </c>
      <c r="W490" s="139" t="s">
        <v>342</v>
      </c>
      <c r="X490" s="82">
        <v>30</v>
      </c>
      <c r="Y490" s="139">
        <v>66</v>
      </c>
      <c r="Z490" s="139" t="s">
        <v>331</v>
      </c>
      <c r="AA490" s="82" t="s">
        <v>881</v>
      </c>
      <c r="AB490" s="112">
        <v>40</v>
      </c>
      <c r="AC490" s="113" t="s">
        <v>342</v>
      </c>
      <c r="AD490" s="114">
        <v>60.4</v>
      </c>
      <c r="AE490" s="113">
        <v>0</v>
      </c>
      <c r="AF490" s="113"/>
      <c r="AG490" s="156">
        <v>60.4</v>
      </c>
      <c r="AH490" s="155" t="s">
        <v>331</v>
      </c>
    </row>
    <row r="491" spans="1:34" s="121" customFormat="1" x14ac:dyDescent="0.15">
      <c r="A491" s="82" t="s">
        <v>1056</v>
      </c>
      <c r="B491" s="106"/>
      <c r="C491" s="82">
        <v>1</v>
      </c>
      <c r="D491" s="82" t="s">
        <v>1072</v>
      </c>
      <c r="E491" s="107" t="s">
        <v>337</v>
      </c>
      <c r="F491" s="138"/>
      <c r="G491" s="82">
        <v>166</v>
      </c>
      <c r="H491" s="82">
        <v>69</v>
      </c>
      <c r="I491" s="135">
        <v>25.039918710988534</v>
      </c>
      <c r="J491" s="139">
        <v>80</v>
      </c>
      <c r="K491" s="139" t="s">
        <v>341</v>
      </c>
      <c r="L491" s="82">
        <v>2924</v>
      </c>
      <c r="M491" s="139">
        <v>85</v>
      </c>
      <c r="N491" s="139" t="s">
        <v>330</v>
      </c>
      <c r="O491" s="110">
        <v>10.199999999999999</v>
      </c>
      <c r="P491" s="139">
        <v>64</v>
      </c>
      <c r="Q491" s="139" t="s">
        <v>331</v>
      </c>
      <c r="R491" s="82">
        <v>15.1</v>
      </c>
      <c r="S491" s="139">
        <v>76</v>
      </c>
      <c r="T491" s="139" t="s">
        <v>331</v>
      </c>
      <c r="U491" s="111">
        <v>140</v>
      </c>
      <c r="V491" s="139">
        <v>40</v>
      </c>
      <c r="W491" s="139" t="s">
        <v>342</v>
      </c>
      <c r="X491" s="82">
        <v>30</v>
      </c>
      <c r="Y491" s="139">
        <v>66</v>
      </c>
      <c r="Z491" s="139" t="s">
        <v>331</v>
      </c>
      <c r="AA491" s="82" t="s">
        <v>1030</v>
      </c>
      <c r="AB491" s="112">
        <v>30</v>
      </c>
      <c r="AC491" s="113" t="s">
        <v>342</v>
      </c>
      <c r="AD491" s="114">
        <v>61.75</v>
      </c>
      <c r="AE491" s="113">
        <v>0</v>
      </c>
      <c r="AF491" s="113"/>
      <c r="AG491" s="156">
        <v>61.75</v>
      </c>
      <c r="AH491" s="155" t="s">
        <v>331</v>
      </c>
    </row>
    <row r="492" spans="1:34" s="121" customFormat="1" x14ac:dyDescent="0.2">
      <c r="A492" s="82" t="s">
        <v>1056</v>
      </c>
      <c r="B492" s="106"/>
      <c r="C492" s="82">
        <v>1</v>
      </c>
      <c r="D492" s="82" t="s">
        <v>1073</v>
      </c>
      <c r="E492" s="107" t="s">
        <v>337</v>
      </c>
      <c r="F492" s="138"/>
      <c r="G492" s="82">
        <v>167</v>
      </c>
      <c r="H492" s="82">
        <v>62</v>
      </c>
      <c r="I492" s="135">
        <v>22.230987127541326</v>
      </c>
      <c r="J492" s="139">
        <v>100</v>
      </c>
      <c r="K492" s="139" t="s">
        <v>329</v>
      </c>
      <c r="L492" s="82">
        <v>3013</v>
      </c>
      <c r="M492" s="139">
        <v>85</v>
      </c>
      <c r="N492" s="139" t="s">
        <v>330</v>
      </c>
      <c r="O492" s="110">
        <v>9.9</v>
      </c>
      <c r="P492" s="139">
        <v>66</v>
      </c>
      <c r="Q492" s="139" t="s">
        <v>331</v>
      </c>
      <c r="R492" s="82">
        <v>12.1</v>
      </c>
      <c r="S492" s="139">
        <v>70</v>
      </c>
      <c r="T492" s="139" t="s">
        <v>331</v>
      </c>
      <c r="U492" s="111">
        <v>130</v>
      </c>
      <c r="V492" s="139">
        <v>20</v>
      </c>
      <c r="W492" s="139" t="s">
        <v>342</v>
      </c>
      <c r="X492" s="82">
        <v>24</v>
      </c>
      <c r="Y492" s="82">
        <v>60</v>
      </c>
      <c r="Z492" s="139" t="s">
        <v>331</v>
      </c>
      <c r="AA492" s="82" t="s">
        <v>955</v>
      </c>
      <c r="AB492" s="123">
        <v>60</v>
      </c>
      <c r="AC492" s="113" t="s">
        <v>331</v>
      </c>
      <c r="AD492" s="114">
        <v>67.95</v>
      </c>
      <c r="AE492" s="113">
        <v>0</v>
      </c>
      <c r="AF492" s="113"/>
      <c r="AG492" s="156">
        <v>67.95</v>
      </c>
      <c r="AH492" s="155" t="s">
        <v>331</v>
      </c>
    </row>
    <row r="493" spans="1:34" s="121" customFormat="1" x14ac:dyDescent="0.15">
      <c r="A493" s="82" t="s">
        <v>1056</v>
      </c>
      <c r="B493" s="106"/>
      <c r="C493" s="82">
        <v>1</v>
      </c>
      <c r="D493" s="82" t="s">
        <v>1074</v>
      </c>
      <c r="E493" s="107" t="s">
        <v>337</v>
      </c>
      <c r="F493" s="138"/>
      <c r="G493" s="82">
        <v>173</v>
      </c>
      <c r="H493" s="82">
        <v>69</v>
      </c>
      <c r="I493" s="135">
        <v>23.054562464499313</v>
      </c>
      <c r="J493" s="139">
        <v>80</v>
      </c>
      <c r="K493" s="139" t="s">
        <v>341</v>
      </c>
      <c r="L493" s="82">
        <v>3828</v>
      </c>
      <c r="M493" s="139">
        <v>100</v>
      </c>
      <c r="N493" s="139" t="s">
        <v>332</v>
      </c>
      <c r="O493" s="110">
        <v>9.3000000000000007</v>
      </c>
      <c r="P493" s="139">
        <v>72</v>
      </c>
      <c r="Q493" s="139" t="s">
        <v>331</v>
      </c>
      <c r="R493" s="82">
        <v>18.100000000000001</v>
      </c>
      <c r="S493" s="139">
        <v>80</v>
      </c>
      <c r="T493" s="139" t="s">
        <v>330</v>
      </c>
      <c r="U493" s="111">
        <v>160</v>
      </c>
      <c r="V493" s="139">
        <v>68</v>
      </c>
      <c r="W493" s="139" t="s">
        <v>331</v>
      </c>
      <c r="X493" s="82">
        <v>29</v>
      </c>
      <c r="Y493" s="82">
        <v>66</v>
      </c>
      <c r="Z493" s="139" t="s">
        <v>331</v>
      </c>
      <c r="AA493" s="82" t="s">
        <v>334</v>
      </c>
      <c r="AB493" s="140">
        <v>68</v>
      </c>
      <c r="AC493" s="113" t="s">
        <v>331</v>
      </c>
      <c r="AD493" s="114">
        <v>76.400000000000006</v>
      </c>
      <c r="AE493" s="113">
        <v>0</v>
      </c>
      <c r="AF493" s="113"/>
      <c r="AG493" s="156">
        <v>76.400000000000006</v>
      </c>
      <c r="AH493" s="155" t="s">
        <v>331</v>
      </c>
    </row>
    <row r="494" spans="1:34" s="121" customFormat="1" x14ac:dyDescent="0.15">
      <c r="A494" s="82" t="s">
        <v>1056</v>
      </c>
      <c r="B494" s="106"/>
      <c r="C494" s="82">
        <v>1</v>
      </c>
      <c r="D494" s="82" t="s">
        <v>1075</v>
      </c>
      <c r="E494" s="107" t="s">
        <v>337</v>
      </c>
      <c r="F494" s="138"/>
      <c r="G494" s="82">
        <v>170</v>
      </c>
      <c r="H494" s="82">
        <v>87</v>
      </c>
      <c r="I494" s="135">
        <v>30.103806228373703</v>
      </c>
      <c r="J494" s="139">
        <v>60</v>
      </c>
      <c r="K494" s="139" t="s">
        <v>364</v>
      </c>
      <c r="L494" s="82">
        <v>3544</v>
      </c>
      <c r="M494" s="139">
        <v>100</v>
      </c>
      <c r="N494" s="139" t="s">
        <v>332</v>
      </c>
      <c r="O494" s="110">
        <v>9.6</v>
      </c>
      <c r="P494" s="139">
        <v>70</v>
      </c>
      <c r="Q494" s="139" t="s">
        <v>331</v>
      </c>
      <c r="R494" s="82">
        <v>10.1</v>
      </c>
      <c r="S494" s="139">
        <v>68</v>
      </c>
      <c r="T494" s="139" t="s">
        <v>331</v>
      </c>
      <c r="U494" s="111">
        <v>140</v>
      </c>
      <c r="V494" s="139">
        <v>40</v>
      </c>
      <c r="W494" s="139" t="s">
        <v>342</v>
      </c>
      <c r="X494" s="82">
        <v>30</v>
      </c>
      <c r="Y494" s="139">
        <v>66</v>
      </c>
      <c r="Z494" s="139" t="s">
        <v>331</v>
      </c>
      <c r="AA494" s="82" t="s">
        <v>1076</v>
      </c>
      <c r="AB494" s="112"/>
      <c r="AC494" s="113" t="s">
        <v>342</v>
      </c>
      <c r="AD494" s="114">
        <v>55.4</v>
      </c>
      <c r="AE494" s="113">
        <v>0</v>
      </c>
      <c r="AF494" s="113"/>
      <c r="AG494" s="156">
        <v>55.4</v>
      </c>
      <c r="AH494" s="155" t="s">
        <v>342</v>
      </c>
    </row>
    <row r="495" spans="1:34" s="121" customFormat="1" x14ac:dyDescent="0.2">
      <c r="A495" s="82" t="s">
        <v>1056</v>
      </c>
      <c r="B495" s="106"/>
      <c r="C495" s="82">
        <v>1</v>
      </c>
      <c r="D495" s="82" t="s">
        <v>1077</v>
      </c>
      <c r="E495" s="107" t="s">
        <v>337</v>
      </c>
      <c r="F495" s="138"/>
      <c r="G495" s="82">
        <v>163</v>
      </c>
      <c r="H495" s="82">
        <v>59</v>
      </c>
      <c r="I495" s="135">
        <v>22.206330686137981</v>
      </c>
      <c r="J495" s="139">
        <v>100</v>
      </c>
      <c r="K495" s="139" t="s">
        <v>329</v>
      </c>
      <c r="L495" s="82">
        <v>3292</v>
      </c>
      <c r="M495" s="139">
        <v>100</v>
      </c>
      <c r="N495" s="139" t="s">
        <v>332</v>
      </c>
      <c r="O495" s="110">
        <v>9</v>
      </c>
      <c r="P495" s="139">
        <v>76</v>
      </c>
      <c r="Q495" s="139" t="s">
        <v>331</v>
      </c>
      <c r="R495" s="82">
        <v>6.9</v>
      </c>
      <c r="S495" s="139">
        <v>62</v>
      </c>
      <c r="T495" s="139" t="s">
        <v>331</v>
      </c>
      <c r="U495" s="111">
        <v>160</v>
      </c>
      <c r="V495" s="139">
        <v>68</v>
      </c>
      <c r="W495" s="139" t="s">
        <v>331</v>
      </c>
      <c r="X495" s="82">
        <v>33</v>
      </c>
      <c r="Y495" s="82">
        <v>70</v>
      </c>
      <c r="Z495" s="139" t="s">
        <v>331</v>
      </c>
      <c r="AA495" s="82" t="s">
        <v>408</v>
      </c>
      <c r="AB495" s="123">
        <v>64</v>
      </c>
      <c r="AC495" s="113" t="s">
        <v>331</v>
      </c>
      <c r="AD495" s="114">
        <v>78</v>
      </c>
      <c r="AE495" s="113">
        <v>0</v>
      </c>
      <c r="AF495" s="113"/>
      <c r="AG495" s="156">
        <v>78</v>
      </c>
      <c r="AH495" s="155" t="s">
        <v>331</v>
      </c>
    </row>
    <row r="496" spans="1:34" s="121" customFormat="1" x14ac:dyDescent="0.15">
      <c r="A496" s="82" t="s">
        <v>1056</v>
      </c>
      <c r="B496" s="106"/>
      <c r="C496" s="82">
        <v>1</v>
      </c>
      <c r="D496" s="82" t="s">
        <v>1078</v>
      </c>
      <c r="E496" s="107" t="s">
        <v>337</v>
      </c>
      <c r="F496" s="138"/>
      <c r="G496" s="82">
        <v>178</v>
      </c>
      <c r="H496" s="82">
        <v>95</v>
      </c>
      <c r="I496" s="135">
        <v>29.983587930816814</v>
      </c>
      <c r="J496" s="139">
        <v>60</v>
      </c>
      <c r="K496" s="139" t="s">
        <v>364</v>
      </c>
      <c r="L496" s="82">
        <v>4753</v>
      </c>
      <c r="M496" s="139">
        <v>100</v>
      </c>
      <c r="N496" s="139" t="s">
        <v>332</v>
      </c>
      <c r="O496" s="110">
        <v>11.4</v>
      </c>
      <c r="P496" s="139">
        <v>20</v>
      </c>
      <c r="Q496" s="139" t="s">
        <v>342</v>
      </c>
      <c r="R496" s="82">
        <v>15.5</v>
      </c>
      <c r="S496" s="139">
        <v>76</v>
      </c>
      <c r="T496" s="139" t="s">
        <v>331</v>
      </c>
      <c r="U496" s="111">
        <v>110</v>
      </c>
      <c r="V496" s="139">
        <v>0</v>
      </c>
      <c r="W496" s="139" t="s">
        <v>342</v>
      </c>
      <c r="X496" s="82">
        <v>18</v>
      </c>
      <c r="Y496" s="139">
        <v>30</v>
      </c>
      <c r="Z496" s="139" t="s">
        <v>342</v>
      </c>
      <c r="AA496" s="82" t="s">
        <v>570</v>
      </c>
      <c r="AB496" s="112"/>
      <c r="AC496" s="113" t="s">
        <v>342</v>
      </c>
      <c r="AD496" s="114">
        <v>38.6</v>
      </c>
      <c r="AE496" s="113">
        <v>0</v>
      </c>
      <c r="AF496" s="113"/>
      <c r="AG496" s="156">
        <v>38.6</v>
      </c>
      <c r="AH496" s="155" t="s">
        <v>342</v>
      </c>
    </row>
    <row r="497" spans="1:34" s="121" customFormat="1" x14ac:dyDescent="0.15">
      <c r="A497" s="82" t="s">
        <v>1056</v>
      </c>
      <c r="B497" s="106"/>
      <c r="C497" s="82">
        <v>1</v>
      </c>
      <c r="D497" s="82" t="s">
        <v>1079</v>
      </c>
      <c r="E497" s="107" t="s">
        <v>337</v>
      </c>
      <c r="F497" s="138"/>
      <c r="G497" s="82">
        <v>168</v>
      </c>
      <c r="H497" s="82">
        <v>65</v>
      </c>
      <c r="I497" s="135">
        <v>23.030045351473923</v>
      </c>
      <c r="J497" s="139">
        <v>80</v>
      </c>
      <c r="K497" s="139" t="s">
        <v>341</v>
      </c>
      <c r="L497" s="82">
        <v>3324</v>
      </c>
      <c r="M497" s="139">
        <v>100</v>
      </c>
      <c r="N497" s="139" t="s">
        <v>332</v>
      </c>
      <c r="O497" s="110">
        <v>10.8</v>
      </c>
      <c r="P497" s="139">
        <v>50</v>
      </c>
      <c r="Q497" s="139" t="s">
        <v>342</v>
      </c>
      <c r="R497" s="82">
        <v>19.600000000000001</v>
      </c>
      <c r="S497" s="139">
        <v>85</v>
      </c>
      <c r="T497" s="139" t="s">
        <v>330</v>
      </c>
      <c r="U497" s="111">
        <v>140</v>
      </c>
      <c r="V497" s="139">
        <v>40</v>
      </c>
      <c r="W497" s="139" t="s">
        <v>342</v>
      </c>
      <c r="X497" s="82">
        <v>28</v>
      </c>
      <c r="Y497" s="82">
        <v>64</v>
      </c>
      <c r="Z497" s="139" t="s">
        <v>331</v>
      </c>
      <c r="AA497" s="82" t="s">
        <v>783</v>
      </c>
      <c r="AB497" s="140">
        <v>50</v>
      </c>
      <c r="AC497" s="113" t="s">
        <v>342</v>
      </c>
      <c r="AD497" s="114">
        <v>65.900000000000006</v>
      </c>
      <c r="AE497" s="113">
        <v>0</v>
      </c>
      <c r="AF497" s="113"/>
      <c r="AG497" s="156">
        <v>65.900000000000006</v>
      </c>
      <c r="AH497" s="155" t="s">
        <v>331</v>
      </c>
    </row>
    <row r="498" spans="1:34" s="121" customFormat="1" x14ac:dyDescent="0.15">
      <c r="A498" s="82" t="s">
        <v>1056</v>
      </c>
      <c r="B498" s="106"/>
      <c r="C498" s="82">
        <v>1</v>
      </c>
      <c r="D498" s="82" t="s">
        <v>1080</v>
      </c>
      <c r="E498" s="107" t="s">
        <v>337</v>
      </c>
      <c r="F498" s="138"/>
      <c r="G498" s="82">
        <v>173</v>
      </c>
      <c r="H498" s="82">
        <v>83</v>
      </c>
      <c r="I498" s="135">
        <v>27.732299776136855</v>
      </c>
      <c r="J498" s="139">
        <v>60</v>
      </c>
      <c r="K498" s="130" t="s">
        <v>364</v>
      </c>
      <c r="L498" s="82">
        <v>3653</v>
      </c>
      <c r="M498" s="130">
        <v>100</v>
      </c>
      <c r="N498" s="130" t="s">
        <v>332</v>
      </c>
      <c r="O498" s="110">
        <v>10.6</v>
      </c>
      <c r="P498" s="130">
        <v>60</v>
      </c>
      <c r="Q498" s="130" t="s">
        <v>331</v>
      </c>
      <c r="R498" s="82">
        <v>18.100000000000001</v>
      </c>
      <c r="S498" s="130">
        <v>80</v>
      </c>
      <c r="T498" s="130" t="s">
        <v>330</v>
      </c>
      <c r="U498" s="111">
        <v>140</v>
      </c>
      <c r="V498" s="130">
        <v>40</v>
      </c>
      <c r="W498" s="130" t="s">
        <v>342</v>
      </c>
      <c r="X498" s="82">
        <v>19</v>
      </c>
      <c r="Y498" s="130">
        <v>40</v>
      </c>
      <c r="Z498" s="130" t="s">
        <v>342</v>
      </c>
      <c r="AA498" s="82" t="s">
        <v>483</v>
      </c>
      <c r="AB498" s="112">
        <v>60</v>
      </c>
      <c r="AC498" s="113" t="s">
        <v>331</v>
      </c>
      <c r="AD498" s="114">
        <v>64</v>
      </c>
      <c r="AE498" s="113">
        <v>0</v>
      </c>
      <c r="AF498" s="113"/>
      <c r="AG498" s="156">
        <v>64</v>
      </c>
      <c r="AH498" s="155" t="s">
        <v>331</v>
      </c>
    </row>
    <row r="499" spans="1:34" s="121" customFormat="1" x14ac:dyDescent="0.15">
      <c r="A499" s="82" t="s">
        <v>1056</v>
      </c>
      <c r="B499" s="106"/>
      <c r="C499" s="82">
        <v>1</v>
      </c>
      <c r="D499" s="82" t="s">
        <v>1081</v>
      </c>
      <c r="E499" s="107" t="s">
        <v>337</v>
      </c>
      <c r="F499" s="138"/>
      <c r="G499" s="82">
        <v>169</v>
      </c>
      <c r="H499" s="82">
        <v>64</v>
      </c>
      <c r="I499" s="135">
        <v>22.408178985329645</v>
      </c>
      <c r="J499" s="139">
        <v>100</v>
      </c>
      <c r="K499" s="130" t="s">
        <v>329</v>
      </c>
      <c r="L499" s="82">
        <v>3620</v>
      </c>
      <c r="M499" s="130">
        <v>100</v>
      </c>
      <c r="N499" s="130" t="s">
        <v>332</v>
      </c>
      <c r="O499" s="110">
        <v>11.7</v>
      </c>
      <c r="P499" s="130">
        <v>0</v>
      </c>
      <c r="Q499" s="130" t="s">
        <v>342</v>
      </c>
      <c r="R499" s="82">
        <v>16.2</v>
      </c>
      <c r="S499" s="130">
        <v>78</v>
      </c>
      <c r="T499" s="130" t="s">
        <v>331</v>
      </c>
      <c r="U499" s="111">
        <v>110</v>
      </c>
      <c r="V499" s="130">
        <v>0</v>
      </c>
      <c r="W499" s="130" t="s">
        <v>342</v>
      </c>
      <c r="X499" s="82">
        <v>32</v>
      </c>
      <c r="Y499" s="130">
        <v>68</v>
      </c>
      <c r="Z499" s="130" t="s">
        <v>331</v>
      </c>
      <c r="AA499" s="82" t="s">
        <v>606</v>
      </c>
      <c r="AB499" s="112">
        <v>30</v>
      </c>
      <c r="AC499" s="113" t="s">
        <v>342</v>
      </c>
      <c r="AD499" s="114">
        <v>50.6</v>
      </c>
      <c r="AE499" s="113">
        <v>0</v>
      </c>
      <c r="AF499" s="113"/>
      <c r="AG499" s="156">
        <v>50.6</v>
      </c>
      <c r="AH499" s="155" t="s">
        <v>342</v>
      </c>
    </row>
    <row r="500" spans="1:34" s="121" customFormat="1" x14ac:dyDescent="0.15">
      <c r="A500" s="82" t="s">
        <v>1056</v>
      </c>
      <c r="B500" s="106"/>
      <c r="C500" s="82">
        <v>1</v>
      </c>
      <c r="D500" s="82" t="s">
        <v>1082</v>
      </c>
      <c r="E500" s="107" t="s">
        <v>337</v>
      </c>
      <c r="F500" s="138"/>
      <c r="G500" s="82">
        <v>175</v>
      </c>
      <c r="H500" s="82">
        <v>50</v>
      </c>
      <c r="I500" s="135">
        <v>16.326530612244898</v>
      </c>
      <c r="J500" s="139">
        <v>80</v>
      </c>
      <c r="K500" s="130" t="s">
        <v>394</v>
      </c>
      <c r="L500" s="82">
        <v>3331</v>
      </c>
      <c r="M500" s="130">
        <v>100</v>
      </c>
      <c r="N500" s="130" t="s">
        <v>332</v>
      </c>
      <c r="O500" s="110">
        <v>10.9</v>
      </c>
      <c r="P500" s="130">
        <v>40</v>
      </c>
      <c r="Q500" s="130" t="s">
        <v>342</v>
      </c>
      <c r="R500" s="82">
        <v>16</v>
      </c>
      <c r="S500" s="130">
        <v>76</v>
      </c>
      <c r="T500" s="130" t="s">
        <v>331</v>
      </c>
      <c r="U500" s="111">
        <v>140</v>
      </c>
      <c r="V500" s="130">
        <v>40</v>
      </c>
      <c r="W500" s="130" t="s">
        <v>342</v>
      </c>
      <c r="X500" s="82">
        <v>30</v>
      </c>
      <c r="Y500" s="130">
        <v>66</v>
      </c>
      <c r="Z500" s="130" t="s">
        <v>331</v>
      </c>
      <c r="AA500" s="82" t="s">
        <v>890</v>
      </c>
      <c r="AB500" s="112">
        <v>10</v>
      </c>
      <c r="AC500" s="113" t="s">
        <v>342</v>
      </c>
      <c r="AD500" s="114">
        <v>55.2</v>
      </c>
      <c r="AE500" s="113">
        <v>0</v>
      </c>
      <c r="AF500" s="113"/>
      <c r="AG500" s="156">
        <v>55.2</v>
      </c>
      <c r="AH500" s="155" t="s">
        <v>342</v>
      </c>
    </row>
    <row r="501" spans="1:34" s="121" customFormat="1" x14ac:dyDescent="0.15">
      <c r="A501" s="82" t="s">
        <v>1056</v>
      </c>
      <c r="B501" s="106"/>
      <c r="C501" s="82">
        <v>1</v>
      </c>
      <c r="D501" s="82" t="s">
        <v>1083</v>
      </c>
      <c r="E501" s="107" t="s">
        <v>337</v>
      </c>
      <c r="F501" s="138"/>
      <c r="G501" s="82">
        <v>170</v>
      </c>
      <c r="H501" s="82">
        <v>62</v>
      </c>
      <c r="I501" s="135">
        <v>21.453287197231834</v>
      </c>
      <c r="J501" s="139">
        <v>100</v>
      </c>
      <c r="K501" s="130" t="s">
        <v>329</v>
      </c>
      <c r="L501" s="82">
        <v>3595</v>
      </c>
      <c r="M501" s="130">
        <v>100</v>
      </c>
      <c r="N501" s="130" t="s">
        <v>332</v>
      </c>
      <c r="O501" s="110">
        <v>10.199999999999999</v>
      </c>
      <c r="P501" s="130">
        <v>64</v>
      </c>
      <c r="Q501" s="130" t="s">
        <v>331</v>
      </c>
      <c r="R501" s="82">
        <v>17.8</v>
      </c>
      <c r="S501" s="130">
        <v>80</v>
      </c>
      <c r="T501" s="130" t="s">
        <v>330</v>
      </c>
      <c r="U501" s="111">
        <v>110</v>
      </c>
      <c r="V501" s="130">
        <v>0</v>
      </c>
      <c r="W501" s="130" t="s">
        <v>342</v>
      </c>
      <c r="X501" s="82">
        <v>24</v>
      </c>
      <c r="Y501" s="130">
        <v>60</v>
      </c>
      <c r="Z501" s="130" t="s">
        <v>331</v>
      </c>
      <c r="AA501" s="82" t="s">
        <v>952</v>
      </c>
      <c r="AB501" s="112">
        <v>60</v>
      </c>
      <c r="AC501" s="113" t="s">
        <v>331</v>
      </c>
      <c r="AD501" s="114">
        <v>68.8</v>
      </c>
      <c r="AE501" s="113">
        <v>0</v>
      </c>
      <c r="AF501" s="113"/>
      <c r="AG501" s="156">
        <v>68.8</v>
      </c>
      <c r="AH501" s="155" t="s">
        <v>331</v>
      </c>
    </row>
    <row r="502" spans="1:34" s="121" customFormat="1" x14ac:dyDescent="0.2">
      <c r="A502" s="82" t="s">
        <v>1056</v>
      </c>
      <c r="B502" s="106"/>
      <c r="C502" s="82">
        <v>1</v>
      </c>
      <c r="D502" s="82" t="s">
        <v>1084</v>
      </c>
      <c r="E502" s="107" t="s">
        <v>337</v>
      </c>
      <c r="F502" s="138"/>
      <c r="G502" s="82">
        <v>159</v>
      </c>
      <c r="H502" s="82">
        <v>73</v>
      </c>
      <c r="I502" s="135">
        <v>28.875440053795344</v>
      </c>
      <c r="J502" s="139">
        <v>60</v>
      </c>
      <c r="K502" s="130" t="s">
        <v>364</v>
      </c>
      <c r="L502" s="82">
        <v>2873</v>
      </c>
      <c r="M502" s="130">
        <v>80</v>
      </c>
      <c r="N502" s="130" t="s">
        <v>330</v>
      </c>
      <c r="O502" s="110">
        <v>11</v>
      </c>
      <c r="P502" s="130">
        <v>40</v>
      </c>
      <c r="Q502" s="130" t="s">
        <v>342</v>
      </c>
      <c r="R502" s="82">
        <v>20.7</v>
      </c>
      <c r="S502" s="130">
        <v>85</v>
      </c>
      <c r="T502" s="130" t="s">
        <v>330</v>
      </c>
      <c r="U502" s="111">
        <v>120</v>
      </c>
      <c r="V502" s="130">
        <v>0</v>
      </c>
      <c r="W502" s="130" t="s">
        <v>342</v>
      </c>
      <c r="X502" s="82">
        <v>25</v>
      </c>
      <c r="Y502" s="82">
        <v>62</v>
      </c>
      <c r="Z502" s="130" t="s">
        <v>331</v>
      </c>
      <c r="AA502" s="82" t="s">
        <v>450</v>
      </c>
      <c r="AB502" s="123">
        <v>40</v>
      </c>
      <c r="AC502" s="113" t="s">
        <v>342</v>
      </c>
      <c r="AD502" s="114">
        <v>51.7</v>
      </c>
      <c r="AE502" s="113">
        <v>0</v>
      </c>
      <c r="AF502" s="113"/>
      <c r="AG502" s="156">
        <v>51.7</v>
      </c>
      <c r="AH502" s="155" t="s">
        <v>342</v>
      </c>
    </row>
    <row r="503" spans="1:34" s="121" customFormat="1" x14ac:dyDescent="0.15">
      <c r="A503" s="82" t="s">
        <v>1056</v>
      </c>
      <c r="B503" s="106"/>
      <c r="C503" s="82">
        <v>1</v>
      </c>
      <c r="D503" s="82" t="s">
        <v>1085</v>
      </c>
      <c r="E503" s="107" t="s">
        <v>337</v>
      </c>
      <c r="F503" s="138"/>
      <c r="G503" s="82">
        <v>164</v>
      </c>
      <c r="H503" s="82">
        <v>78</v>
      </c>
      <c r="I503" s="135">
        <v>29.000594883997621</v>
      </c>
      <c r="J503" s="139">
        <v>60</v>
      </c>
      <c r="K503" s="130" t="s">
        <v>364</v>
      </c>
      <c r="L503" s="82">
        <v>3242</v>
      </c>
      <c r="M503" s="130">
        <v>100</v>
      </c>
      <c r="N503" s="130" t="s">
        <v>332</v>
      </c>
      <c r="O503" s="110">
        <v>11.3</v>
      </c>
      <c r="P503" s="130">
        <v>20</v>
      </c>
      <c r="Q503" s="130" t="s">
        <v>342</v>
      </c>
      <c r="R503" s="82">
        <v>8.5</v>
      </c>
      <c r="S503" s="130">
        <v>66</v>
      </c>
      <c r="T503" s="130" t="s">
        <v>331</v>
      </c>
      <c r="U503" s="111">
        <v>120</v>
      </c>
      <c r="V503" s="130">
        <v>0</v>
      </c>
      <c r="W503" s="130" t="s">
        <v>342</v>
      </c>
      <c r="X503" s="82">
        <v>25</v>
      </c>
      <c r="Y503" s="130">
        <v>62</v>
      </c>
      <c r="Z503" s="130" t="s">
        <v>331</v>
      </c>
      <c r="AA503" s="82" t="s">
        <v>344</v>
      </c>
      <c r="AB503" s="112">
        <v>30</v>
      </c>
      <c r="AC503" s="113" t="s">
        <v>342</v>
      </c>
      <c r="AD503" s="114">
        <v>46.8</v>
      </c>
      <c r="AE503" s="113">
        <v>0</v>
      </c>
      <c r="AF503" s="113"/>
      <c r="AG503" s="156">
        <v>46.8</v>
      </c>
      <c r="AH503" s="155" t="s">
        <v>342</v>
      </c>
    </row>
    <row r="504" spans="1:34" s="121" customFormat="1" x14ac:dyDescent="0.15">
      <c r="A504" s="82" t="s">
        <v>1056</v>
      </c>
      <c r="B504" s="106"/>
      <c r="C504" s="82">
        <v>1</v>
      </c>
      <c r="D504" s="82" t="s">
        <v>1086</v>
      </c>
      <c r="E504" s="107" t="s">
        <v>337</v>
      </c>
      <c r="F504" s="138"/>
      <c r="G504" s="82">
        <v>168</v>
      </c>
      <c r="H504" s="82">
        <v>55</v>
      </c>
      <c r="I504" s="135">
        <v>19.486961451247165</v>
      </c>
      <c r="J504" s="139">
        <v>100</v>
      </c>
      <c r="K504" s="130" t="s">
        <v>329</v>
      </c>
      <c r="L504" s="82">
        <v>2160</v>
      </c>
      <c r="M504" s="130">
        <v>68</v>
      </c>
      <c r="N504" s="130" t="s">
        <v>331</v>
      </c>
      <c r="O504" s="110">
        <v>10</v>
      </c>
      <c r="P504" s="130">
        <v>66</v>
      </c>
      <c r="Q504" s="130" t="s">
        <v>331</v>
      </c>
      <c r="R504" s="82">
        <v>8.6999999999999993</v>
      </c>
      <c r="S504" s="130">
        <v>66</v>
      </c>
      <c r="T504" s="130" t="s">
        <v>331</v>
      </c>
      <c r="U504" s="111">
        <v>120</v>
      </c>
      <c r="V504" s="130">
        <v>0</v>
      </c>
      <c r="W504" s="130" t="s">
        <v>342</v>
      </c>
      <c r="X504" s="82">
        <v>30</v>
      </c>
      <c r="Y504" s="130">
        <v>66</v>
      </c>
      <c r="Z504" s="130" t="s">
        <v>331</v>
      </c>
      <c r="AA504" s="82" t="s">
        <v>542</v>
      </c>
      <c r="AB504" s="112">
        <v>40</v>
      </c>
      <c r="AC504" s="113" t="s">
        <v>342</v>
      </c>
      <c r="AD504" s="114">
        <v>59.6</v>
      </c>
      <c r="AE504" s="113">
        <v>0</v>
      </c>
      <c r="AF504" s="113"/>
      <c r="AG504" s="156">
        <v>59.6</v>
      </c>
      <c r="AH504" s="155" t="s">
        <v>342</v>
      </c>
    </row>
    <row r="505" spans="1:34" s="121" customFormat="1" x14ac:dyDescent="0.15">
      <c r="A505" s="82" t="s">
        <v>1056</v>
      </c>
      <c r="B505" s="106"/>
      <c r="C505" s="82">
        <v>1</v>
      </c>
      <c r="D505" s="82" t="s">
        <v>1087</v>
      </c>
      <c r="E505" s="107" t="s">
        <v>337</v>
      </c>
      <c r="F505" s="138"/>
      <c r="G505" s="82">
        <v>160</v>
      </c>
      <c r="H505" s="82">
        <v>50</v>
      </c>
      <c r="I505" s="135">
        <v>19.53125</v>
      </c>
      <c r="J505" s="139">
        <v>100</v>
      </c>
      <c r="K505" s="130" t="s">
        <v>329</v>
      </c>
      <c r="L505" s="82">
        <v>2247</v>
      </c>
      <c r="M505" s="130">
        <v>68</v>
      </c>
      <c r="N505" s="130" t="s">
        <v>331</v>
      </c>
      <c r="O505" s="110">
        <v>11.2</v>
      </c>
      <c r="P505" s="130">
        <v>30</v>
      </c>
      <c r="Q505" s="130" t="s">
        <v>342</v>
      </c>
      <c r="R505" s="82">
        <v>4.9000000000000004</v>
      </c>
      <c r="S505" s="130">
        <v>60</v>
      </c>
      <c r="T505" s="130" t="s">
        <v>331</v>
      </c>
      <c r="U505" s="111">
        <v>80</v>
      </c>
      <c r="V505" s="130">
        <v>0</v>
      </c>
      <c r="W505" s="130" t="s">
        <v>342</v>
      </c>
      <c r="X505" s="82">
        <v>0</v>
      </c>
      <c r="Y505" s="130">
        <v>0</v>
      </c>
      <c r="Z505" s="130" t="s">
        <v>342</v>
      </c>
      <c r="AA505" s="82" t="s">
        <v>1088</v>
      </c>
      <c r="AB505" s="112"/>
      <c r="AC505" s="113" t="s">
        <v>342</v>
      </c>
      <c r="AD505" s="114">
        <v>37.200000000000003</v>
      </c>
      <c r="AE505" s="113">
        <v>0</v>
      </c>
      <c r="AF505" s="113"/>
      <c r="AG505" s="156">
        <v>37.200000000000003</v>
      </c>
      <c r="AH505" s="155" t="s">
        <v>342</v>
      </c>
    </row>
    <row r="506" spans="1:34" s="121" customFormat="1" x14ac:dyDescent="0.15">
      <c r="A506" s="82" t="s">
        <v>1056</v>
      </c>
      <c r="B506" s="106"/>
      <c r="C506" s="82">
        <v>1</v>
      </c>
      <c r="D506" s="82" t="s">
        <v>1089</v>
      </c>
      <c r="E506" s="107" t="s">
        <v>337</v>
      </c>
      <c r="F506" s="138"/>
      <c r="G506" s="82">
        <v>168</v>
      </c>
      <c r="H506" s="82">
        <v>54</v>
      </c>
      <c r="I506" s="135">
        <v>19.132653061224488</v>
      </c>
      <c r="J506" s="139">
        <v>100</v>
      </c>
      <c r="K506" s="130" t="s">
        <v>329</v>
      </c>
      <c r="L506" s="82">
        <v>3009</v>
      </c>
      <c r="M506" s="130">
        <v>85</v>
      </c>
      <c r="N506" s="130" t="s">
        <v>330</v>
      </c>
      <c r="O506" s="110">
        <v>10.3</v>
      </c>
      <c r="P506" s="130">
        <v>62</v>
      </c>
      <c r="Q506" s="130" t="s">
        <v>331</v>
      </c>
      <c r="R506" s="82">
        <v>3.9</v>
      </c>
      <c r="S506" s="130">
        <v>50</v>
      </c>
      <c r="T506" s="130" t="s">
        <v>342</v>
      </c>
      <c r="U506" s="111">
        <v>130</v>
      </c>
      <c r="V506" s="130">
        <v>20</v>
      </c>
      <c r="W506" s="130" t="s">
        <v>342</v>
      </c>
      <c r="X506" s="82">
        <v>0</v>
      </c>
      <c r="Y506" s="130">
        <v>0</v>
      </c>
      <c r="Z506" s="130" t="s">
        <v>342</v>
      </c>
      <c r="AA506" s="82" t="s">
        <v>634</v>
      </c>
      <c r="AB506" s="112">
        <v>68</v>
      </c>
      <c r="AC506" s="113" t="s">
        <v>331</v>
      </c>
      <c r="AD506" s="114">
        <v>60.75</v>
      </c>
      <c r="AE506" s="113">
        <v>0</v>
      </c>
      <c r="AF506" s="113"/>
      <c r="AG506" s="156">
        <v>60.75</v>
      </c>
      <c r="AH506" s="155" t="s">
        <v>331</v>
      </c>
    </row>
    <row r="507" spans="1:34" s="121" customFormat="1" x14ac:dyDescent="0.15">
      <c r="A507" s="82" t="s">
        <v>1056</v>
      </c>
      <c r="B507" s="106"/>
      <c r="C507" s="82">
        <v>1</v>
      </c>
      <c r="D507" s="82" t="s">
        <v>1090</v>
      </c>
      <c r="E507" s="107" t="s">
        <v>425</v>
      </c>
      <c r="F507" s="138"/>
      <c r="G507" s="82">
        <v>173</v>
      </c>
      <c r="H507" s="82">
        <v>54</v>
      </c>
      <c r="I507" s="135">
        <v>18.042701059173375</v>
      </c>
      <c r="J507" s="139">
        <v>100</v>
      </c>
      <c r="K507" s="130" t="s">
        <v>329</v>
      </c>
      <c r="L507" s="82">
        <v>3551</v>
      </c>
      <c r="M507" s="130">
        <v>74</v>
      </c>
      <c r="N507" s="130" t="s">
        <v>331</v>
      </c>
      <c r="O507" s="110">
        <v>7.5</v>
      </c>
      <c r="P507" s="130">
        <v>80</v>
      </c>
      <c r="Q507" s="130" t="s">
        <v>330</v>
      </c>
      <c r="R507" s="82">
        <v>10.3</v>
      </c>
      <c r="S507" s="130">
        <v>72</v>
      </c>
      <c r="T507" s="130" t="s">
        <v>331</v>
      </c>
      <c r="U507" s="111">
        <v>200</v>
      </c>
      <c r="V507" s="130">
        <v>62</v>
      </c>
      <c r="W507" s="130" t="s">
        <v>331</v>
      </c>
      <c r="X507" s="82">
        <v>5</v>
      </c>
      <c r="Y507" s="130">
        <v>40</v>
      </c>
      <c r="Z507" s="130" t="s">
        <v>342</v>
      </c>
      <c r="AA507" s="82" t="s">
        <v>1046</v>
      </c>
      <c r="AB507" s="112">
        <v>74</v>
      </c>
      <c r="AC507" s="113" t="s">
        <v>331</v>
      </c>
      <c r="AD507" s="114">
        <v>74.3</v>
      </c>
      <c r="AE507" s="113">
        <v>0</v>
      </c>
      <c r="AF507" s="113"/>
      <c r="AG507" s="156">
        <v>74.3</v>
      </c>
      <c r="AH507" s="155" t="s">
        <v>331</v>
      </c>
    </row>
    <row r="508" spans="1:34" s="121" customFormat="1" x14ac:dyDescent="0.15">
      <c r="A508" s="82" t="s">
        <v>1056</v>
      </c>
      <c r="B508" s="106"/>
      <c r="C508" s="82">
        <v>1</v>
      </c>
      <c r="D508" s="82" t="s">
        <v>1091</v>
      </c>
      <c r="E508" s="107" t="s">
        <v>425</v>
      </c>
      <c r="F508" s="138"/>
      <c r="G508" s="82">
        <v>173</v>
      </c>
      <c r="H508" s="82">
        <v>57</v>
      </c>
      <c r="I508" s="135">
        <v>19.045073340238563</v>
      </c>
      <c r="J508" s="139">
        <v>100</v>
      </c>
      <c r="K508" s="130" t="s">
        <v>329</v>
      </c>
      <c r="L508" s="82">
        <v>3055</v>
      </c>
      <c r="M508" s="130">
        <v>66</v>
      </c>
      <c r="N508" s="130" t="s">
        <v>331</v>
      </c>
      <c r="O508" s="110">
        <v>8.5</v>
      </c>
      <c r="P508" s="130">
        <v>70</v>
      </c>
      <c r="Q508" s="130" t="s">
        <v>331</v>
      </c>
      <c r="R508" s="82">
        <v>-7.4</v>
      </c>
      <c r="S508" s="130">
        <v>0</v>
      </c>
      <c r="T508" s="130" t="s">
        <v>342</v>
      </c>
      <c r="U508" s="111">
        <v>160</v>
      </c>
      <c r="V508" s="130">
        <v>0</v>
      </c>
      <c r="W508" s="130" t="s">
        <v>342</v>
      </c>
      <c r="X508" s="82">
        <v>0</v>
      </c>
      <c r="Y508" s="130">
        <v>0</v>
      </c>
      <c r="Z508" s="130" t="s">
        <v>342</v>
      </c>
      <c r="AA508" s="82" t="s">
        <v>704</v>
      </c>
      <c r="AB508" s="112">
        <v>66</v>
      </c>
      <c r="AC508" s="113" t="s">
        <v>331</v>
      </c>
      <c r="AD508" s="114">
        <v>52.1</v>
      </c>
      <c r="AE508" s="113">
        <v>0</v>
      </c>
      <c r="AF508" s="113"/>
      <c r="AG508" s="156">
        <v>52.1</v>
      </c>
      <c r="AH508" s="155" t="s">
        <v>342</v>
      </c>
    </row>
    <row r="509" spans="1:34" s="121" customFormat="1" x14ac:dyDescent="0.15">
      <c r="A509" s="82" t="s">
        <v>1056</v>
      </c>
      <c r="B509" s="106"/>
      <c r="C509" s="82">
        <v>1</v>
      </c>
      <c r="D509" s="82" t="s">
        <v>1092</v>
      </c>
      <c r="E509" s="107" t="s">
        <v>425</v>
      </c>
      <c r="F509" s="138"/>
      <c r="G509" s="82">
        <v>170</v>
      </c>
      <c r="H509" s="82">
        <v>67</v>
      </c>
      <c r="I509" s="135">
        <v>23.183391003460205</v>
      </c>
      <c r="J509" s="139">
        <v>100</v>
      </c>
      <c r="K509" s="130" t="s">
        <v>329</v>
      </c>
      <c r="L509" s="82">
        <v>4399</v>
      </c>
      <c r="M509" s="130">
        <v>90</v>
      </c>
      <c r="N509" s="130" t="s">
        <v>332</v>
      </c>
      <c r="O509" s="110">
        <v>7.3</v>
      </c>
      <c r="P509" s="130">
        <v>90</v>
      </c>
      <c r="Q509" s="130" t="s">
        <v>332</v>
      </c>
      <c r="R509" s="82">
        <v>11.4</v>
      </c>
      <c r="S509" s="130">
        <v>74</v>
      </c>
      <c r="T509" s="130" t="s">
        <v>331</v>
      </c>
      <c r="U509" s="111">
        <v>200</v>
      </c>
      <c r="V509" s="130">
        <v>62</v>
      </c>
      <c r="W509" s="130" t="s">
        <v>331</v>
      </c>
      <c r="X509" s="82">
        <v>1</v>
      </c>
      <c r="Y509" s="130">
        <v>0</v>
      </c>
      <c r="Z509" s="130" t="s">
        <v>342</v>
      </c>
      <c r="AA509" s="82" t="s">
        <v>435</v>
      </c>
      <c r="AB509" s="112">
        <v>50</v>
      </c>
      <c r="AC509" s="113" t="s">
        <v>342</v>
      </c>
      <c r="AD509" s="114">
        <v>70.099999999999994</v>
      </c>
      <c r="AE509" s="113">
        <v>0</v>
      </c>
      <c r="AF509" s="113"/>
      <c r="AG509" s="156">
        <v>70.099999999999994</v>
      </c>
      <c r="AH509" s="155" t="s">
        <v>331</v>
      </c>
    </row>
    <row r="510" spans="1:34" s="121" customFormat="1" x14ac:dyDescent="0.2">
      <c r="A510" s="82" t="s">
        <v>1056</v>
      </c>
      <c r="B510" s="106"/>
      <c r="C510" s="82">
        <v>1</v>
      </c>
      <c r="D510" s="82" t="s">
        <v>1093</v>
      </c>
      <c r="E510" s="107" t="s">
        <v>425</v>
      </c>
      <c r="F510" s="138"/>
      <c r="G510" s="82">
        <v>188</v>
      </c>
      <c r="H510" s="82">
        <v>89</v>
      </c>
      <c r="I510" s="135">
        <v>25.181077410593026</v>
      </c>
      <c r="J510" s="139">
        <v>80</v>
      </c>
      <c r="K510" s="130" t="s">
        <v>341</v>
      </c>
      <c r="L510" s="82">
        <v>5909</v>
      </c>
      <c r="M510" s="130">
        <v>100</v>
      </c>
      <c r="N510" s="130" t="s">
        <v>332</v>
      </c>
      <c r="O510" s="110">
        <v>8</v>
      </c>
      <c r="P510" s="130">
        <v>74</v>
      </c>
      <c r="Q510" s="130" t="s">
        <v>331</v>
      </c>
      <c r="R510" s="82">
        <v>6.9</v>
      </c>
      <c r="S510" s="130">
        <v>68</v>
      </c>
      <c r="T510" s="130" t="s">
        <v>331</v>
      </c>
      <c r="U510" s="111">
        <v>180</v>
      </c>
      <c r="V510" s="130">
        <v>30</v>
      </c>
      <c r="W510" s="130" t="s">
        <v>342</v>
      </c>
      <c r="X510" s="82">
        <v>0</v>
      </c>
      <c r="Y510" s="82">
        <v>0</v>
      </c>
      <c r="Z510" s="130" t="s">
        <v>342</v>
      </c>
      <c r="AA510" s="82" t="s">
        <v>955</v>
      </c>
      <c r="AB510" s="123">
        <v>62</v>
      </c>
      <c r="AC510" s="113" t="s">
        <v>331</v>
      </c>
      <c r="AD510" s="114">
        <v>64</v>
      </c>
      <c r="AE510" s="113">
        <v>0</v>
      </c>
      <c r="AF510" s="113"/>
      <c r="AG510" s="156">
        <v>64</v>
      </c>
      <c r="AH510" s="155" t="s">
        <v>331</v>
      </c>
    </row>
    <row r="511" spans="1:34" s="121" customFormat="1" x14ac:dyDescent="0.15">
      <c r="A511" s="82" t="s">
        <v>1056</v>
      </c>
      <c r="B511" s="106"/>
      <c r="C511" s="82">
        <v>1</v>
      </c>
      <c r="D511" s="82" t="s">
        <v>1094</v>
      </c>
      <c r="E511" s="107" t="s">
        <v>425</v>
      </c>
      <c r="F511" s="138"/>
      <c r="G511" s="82">
        <v>179</v>
      </c>
      <c r="H511" s="82">
        <v>65</v>
      </c>
      <c r="I511" s="135">
        <v>20.286507911738084</v>
      </c>
      <c r="J511" s="139">
        <v>100</v>
      </c>
      <c r="K511" s="130" t="s">
        <v>329</v>
      </c>
      <c r="L511" s="82">
        <v>4102</v>
      </c>
      <c r="M511" s="130">
        <v>85</v>
      </c>
      <c r="N511" s="130" t="s">
        <v>330</v>
      </c>
      <c r="O511" s="110">
        <v>9.1</v>
      </c>
      <c r="P511" s="130">
        <v>64</v>
      </c>
      <c r="Q511" s="130" t="s">
        <v>331</v>
      </c>
      <c r="R511" s="82">
        <v>9.4</v>
      </c>
      <c r="S511" s="130">
        <v>72</v>
      </c>
      <c r="T511" s="130" t="s">
        <v>331</v>
      </c>
      <c r="U511" s="111">
        <v>195</v>
      </c>
      <c r="V511" s="130">
        <v>60</v>
      </c>
      <c r="W511" s="130" t="s">
        <v>331</v>
      </c>
      <c r="X511" s="82">
        <v>0</v>
      </c>
      <c r="Y511" s="130">
        <v>0</v>
      </c>
      <c r="Z511" s="130" t="s">
        <v>342</v>
      </c>
      <c r="AA511" s="82" t="s">
        <v>334</v>
      </c>
      <c r="AB511" s="112">
        <v>70</v>
      </c>
      <c r="AC511" s="113" t="s">
        <v>331</v>
      </c>
      <c r="AD511" s="114">
        <v>67.75</v>
      </c>
      <c r="AE511" s="113">
        <v>0</v>
      </c>
      <c r="AF511" s="113"/>
      <c r="AG511" s="156">
        <v>67.75</v>
      </c>
      <c r="AH511" s="155" t="s">
        <v>331</v>
      </c>
    </row>
    <row r="512" spans="1:34" s="121" customFormat="1" x14ac:dyDescent="0.2">
      <c r="A512" s="82" t="s">
        <v>1056</v>
      </c>
      <c r="B512" s="106"/>
      <c r="C512" s="82">
        <v>1</v>
      </c>
      <c r="D512" s="82" t="s">
        <v>1095</v>
      </c>
      <c r="E512" s="107" t="s">
        <v>425</v>
      </c>
      <c r="F512" s="138"/>
      <c r="G512" s="82">
        <v>176</v>
      </c>
      <c r="H512" s="82">
        <v>65</v>
      </c>
      <c r="I512" s="135">
        <v>20.983987603305785</v>
      </c>
      <c r="J512" s="139">
        <v>100</v>
      </c>
      <c r="K512" s="130" t="s">
        <v>329</v>
      </c>
      <c r="L512" s="82">
        <v>3980</v>
      </c>
      <c r="M512" s="130">
        <v>80</v>
      </c>
      <c r="N512" s="130" t="s">
        <v>330</v>
      </c>
      <c r="O512" s="110">
        <v>9.5</v>
      </c>
      <c r="P512" s="130">
        <v>60</v>
      </c>
      <c r="Q512" s="130" t="s">
        <v>331</v>
      </c>
      <c r="R512" s="82">
        <v>10.1</v>
      </c>
      <c r="S512" s="130">
        <v>72</v>
      </c>
      <c r="T512" s="130" t="s">
        <v>331</v>
      </c>
      <c r="U512" s="111">
        <v>200</v>
      </c>
      <c r="V512" s="130">
        <v>62</v>
      </c>
      <c r="W512" s="130" t="s">
        <v>331</v>
      </c>
      <c r="X512" s="82">
        <v>0</v>
      </c>
      <c r="Y512" s="82">
        <v>0</v>
      </c>
      <c r="Z512" s="130" t="s">
        <v>342</v>
      </c>
      <c r="AA512" s="82" t="s">
        <v>350</v>
      </c>
      <c r="AB512" s="123">
        <v>60</v>
      </c>
      <c r="AC512" s="113" t="s">
        <v>331</v>
      </c>
      <c r="AD512" s="114">
        <v>64.400000000000006</v>
      </c>
      <c r="AE512" s="113">
        <v>0</v>
      </c>
      <c r="AF512" s="113"/>
      <c r="AG512" s="156">
        <v>64.400000000000006</v>
      </c>
      <c r="AH512" s="155" t="s">
        <v>331</v>
      </c>
    </row>
    <row r="513" spans="1:34" s="121" customFormat="1" x14ac:dyDescent="0.15">
      <c r="A513" s="82" t="s">
        <v>1056</v>
      </c>
      <c r="B513" s="106"/>
      <c r="C513" s="82">
        <v>1</v>
      </c>
      <c r="D513" s="82" t="s">
        <v>1096</v>
      </c>
      <c r="E513" s="107" t="s">
        <v>425</v>
      </c>
      <c r="F513" s="138"/>
      <c r="G513" s="82">
        <v>172</v>
      </c>
      <c r="H513" s="82">
        <v>73</v>
      </c>
      <c r="I513" s="135">
        <v>24.675500270416439</v>
      </c>
      <c r="J513" s="139">
        <v>80</v>
      </c>
      <c r="K513" s="130" t="s">
        <v>341</v>
      </c>
      <c r="L513" s="82">
        <v>4180</v>
      </c>
      <c r="M513" s="130">
        <v>85</v>
      </c>
      <c r="N513" s="130" t="s">
        <v>330</v>
      </c>
      <c r="O513" s="110">
        <v>8.6</v>
      </c>
      <c r="P513" s="130">
        <v>68</v>
      </c>
      <c r="Q513" s="130" t="s">
        <v>331</v>
      </c>
      <c r="R513" s="82">
        <v>6</v>
      </c>
      <c r="S513" s="130">
        <v>66</v>
      </c>
      <c r="T513" s="130" t="s">
        <v>331</v>
      </c>
      <c r="U513" s="111">
        <v>190</v>
      </c>
      <c r="V513" s="130">
        <v>50</v>
      </c>
      <c r="W513" s="130" t="s">
        <v>342</v>
      </c>
      <c r="X513" s="82">
        <v>0</v>
      </c>
      <c r="Y513" s="130">
        <v>0</v>
      </c>
      <c r="Z513" s="130" t="s">
        <v>342</v>
      </c>
      <c r="AA513" s="82" t="s">
        <v>450</v>
      </c>
      <c r="AB513" s="112">
        <v>50</v>
      </c>
      <c r="AC513" s="113" t="s">
        <v>342</v>
      </c>
      <c r="AD513" s="114">
        <v>59.95</v>
      </c>
      <c r="AE513" s="113">
        <v>0</v>
      </c>
      <c r="AF513" s="113"/>
      <c r="AG513" s="156">
        <v>59.95</v>
      </c>
      <c r="AH513" s="155" t="s">
        <v>342</v>
      </c>
    </row>
    <row r="514" spans="1:34" s="121" customFormat="1" x14ac:dyDescent="0.15">
      <c r="A514" s="82" t="s">
        <v>1056</v>
      </c>
      <c r="B514" s="106"/>
      <c r="C514" s="82">
        <v>1</v>
      </c>
      <c r="D514" s="82" t="s">
        <v>1097</v>
      </c>
      <c r="E514" s="107" t="s">
        <v>425</v>
      </c>
      <c r="F514" s="138"/>
      <c r="G514" s="82">
        <v>171</v>
      </c>
      <c r="H514" s="82">
        <v>64</v>
      </c>
      <c r="I514" s="135">
        <v>21.887076365377379</v>
      </c>
      <c r="J514" s="139">
        <v>100</v>
      </c>
      <c r="K514" s="130" t="s">
        <v>329</v>
      </c>
      <c r="L514" s="82">
        <v>4186</v>
      </c>
      <c r="M514" s="130">
        <v>85</v>
      </c>
      <c r="N514" s="130" t="s">
        <v>330</v>
      </c>
      <c r="O514" s="110">
        <v>8.4</v>
      </c>
      <c r="P514" s="130">
        <v>70</v>
      </c>
      <c r="Q514" s="130" t="s">
        <v>331</v>
      </c>
      <c r="R514" s="82">
        <v>3</v>
      </c>
      <c r="S514" s="130">
        <v>62</v>
      </c>
      <c r="T514" s="130" t="s">
        <v>331</v>
      </c>
      <c r="U514" s="111">
        <v>170</v>
      </c>
      <c r="V514" s="130">
        <v>10</v>
      </c>
      <c r="W514" s="130" t="s">
        <v>342</v>
      </c>
      <c r="X514" s="82">
        <v>4</v>
      </c>
      <c r="Y514" s="130">
        <v>30</v>
      </c>
      <c r="Z514" s="130" t="s">
        <v>342</v>
      </c>
      <c r="AA514" s="82" t="s">
        <v>362</v>
      </c>
      <c r="AB514" s="112">
        <v>70</v>
      </c>
      <c r="AC514" s="113" t="s">
        <v>331</v>
      </c>
      <c r="AD514" s="114">
        <v>65.95</v>
      </c>
      <c r="AE514" s="113">
        <v>0</v>
      </c>
      <c r="AF514" s="113"/>
      <c r="AG514" s="156">
        <v>65.95</v>
      </c>
      <c r="AH514" s="155" t="s">
        <v>331</v>
      </c>
    </row>
    <row r="515" spans="1:34" s="121" customFormat="1" x14ac:dyDescent="0.15">
      <c r="A515" s="82" t="s">
        <v>1098</v>
      </c>
      <c r="B515" s="106"/>
      <c r="C515" s="82">
        <v>1</v>
      </c>
      <c r="D515" s="82" t="s">
        <v>1099</v>
      </c>
      <c r="E515" s="107" t="s">
        <v>337</v>
      </c>
      <c r="F515" s="108"/>
      <c r="G515" s="82">
        <v>152</v>
      </c>
      <c r="H515" s="82">
        <v>56</v>
      </c>
      <c r="I515" s="135">
        <v>24.238227146814403</v>
      </c>
      <c r="J515" s="139">
        <v>80</v>
      </c>
      <c r="K515" s="130" t="s">
        <v>341</v>
      </c>
      <c r="L515" s="82">
        <v>1772</v>
      </c>
      <c r="M515" s="130">
        <v>60</v>
      </c>
      <c r="N515" s="130" t="s">
        <v>331</v>
      </c>
      <c r="O515" s="110">
        <v>9.9</v>
      </c>
      <c r="P515" s="130">
        <v>66</v>
      </c>
      <c r="Q515" s="130" t="s">
        <v>331</v>
      </c>
      <c r="R515" s="82">
        <v>-8</v>
      </c>
      <c r="S515" s="130">
        <v>0</v>
      </c>
      <c r="T515" s="130" t="s">
        <v>342</v>
      </c>
      <c r="U515" s="111">
        <v>144</v>
      </c>
      <c r="V515" s="130">
        <v>50</v>
      </c>
      <c r="W515" s="130" t="s">
        <v>342</v>
      </c>
      <c r="X515" s="82">
        <v>23</v>
      </c>
      <c r="Y515" s="130">
        <v>60</v>
      </c>
      <c r="Z515" s="130" t="s">
        <v>331</v>
      </c>
      <c r="AA515" s="82" t="s">
        <v>665</v>
      </c>
      <c r="AB515" s="112">
        <v>20</v>
      </c>
      <c r="AC515" s="113" t="s">
        <v>342</v>
      </c>
      <c r="AD515" s="114">
        <v>49.2</v>
      </c>
      <c r="AE515" s="113">
        <v>0</v>
      </c>
      <c r="AF515" s="113"/>
      <c r="AG515" s="156">
        <v>49.2</v>
      </c>
      <c r="AH515" s="155" t="s">
        <v>342</v>
      </c>
    </row>
    <row r="516" spans="1:34" s="121" customFormat="1" x14ac:dyDescent="0.15">
      <c r="A516" s="82" t="s">
        <v>1098</v>
      </c>
      <c r="B516" s="106"/>
      <c r="C516" s="82">
        <v>1</v>
      </c>
      <c r="D516" s="82" t="s">
        <v>1100</v>
      </c>
      <c r="E516" s="107" t="s">
        <v>337</v>
      </c>
      <c r="F516" s="108"/>
      <c r="G516" s="82">
        <v>165</v>
      </c>
      <c r="H516" s="82">
        <v>57</v>
      </c>
      <c r="I516" s="135">
        <v>20.9366391184573</v>
      </c>
      <c r="J516" s="139">
        <v>100</v>
      </c>
      <c r="K516" s="130" t="s">
        <v>329</v>
      </c>
      <c r="L516" s="82">
        <v>4173</v>
      </c>
      <c r="M516" s="130">
        <v>100</v>
      </c>
      <c r="N516" s="130" t="s">
        <v>332</v>
      </c>
      <c r="O516" s="110">
        <v>9.6999999999999993</v>
      </c>
      <c r="P516" s="130">
        <v>68</v>
      </c>
      <c r="Q516" s="130" t="s">
        <v>331</v>
      </c>
      <c r="R516" s="82">
        <v>20</v>
      </c>
      <c r="S516" s="130">
        <v>85</v>
      </c>
      <c r="T516" s="130" t="s">
        <v>330</v>
      </c>
      <c r="U516" s="111">
        <v>180</v>
      </c>
      <c r="V516" s="130">
        <v>80</v>
      </c>
      <c r="W516" s="130" t="s">
        <v>330</v>
      </c>
      <c r="X516" s="82">
        <v>40</v>
      </c>
      <c r="Y516" s="130">
        <v>76</v>
      </c>
      <c r="Z516" s="130" t="s">
        <v>331</v>
      </c>
      <c r="AA516" s="82" t="s">
        <v>662</v>
      </c>
      <c r="AB516" s="112">
        <v>68</v>
      </c>
      <c r="AC516" s="113" t="s">
        <v>331</v>
      </c>
      <c r="AD516" s="114">
        <v>81.3</v>
      </c>
      <c r="AE516" s="113">
        <v>0</v>
      </c>
      <c r="AF516" s="113"/>
      <c r="AG516" s="156">
        <v>81.3</v>
      </c>
      <c r="AH516" s="155" t="s">
        <v>330</v>
      </c>
    </row>
    <row r="517" spans="1:34" s="121" customFormat="1" x14ac:dyDescent="0.15">
      <c r="A517" s="82" t="s">
        <v>1098</v>
      </c>
      <c r="B517" s="106"/>
      <c r="C517" s="82">
        <v>1</v>
      </c>
      <c r="D517" s="82" t="s">
        <v>1101</v>
      </c>
      <c r="E517" s="107" t="s">
        <v>337</v>
      </c>
      <c r="F517" s="108"/>
      <c r="G517" s="82">
        <v>158</v>
      </c>
      <c r="H517" s="82">
        <v>89</v>
      </c>
      <c r="I517" s="135">
        <v>35.651337926614325</v>
      </c>
      <c r="J517" s="139">
        <v>60</v>
      </c>
      <c r="K517" s="130" t="s">
        <v>364</v>
      </c>
      <c r="L517" s="82">
        <v>2855</v>
      </c>
      <c r="M517" s="130">
        <v>80</v>
      </c>
      <c r="N517" s="130" t="s">
        <v>330</v>
      </c>
      <c r="O517" s="110">
        <v>10.5</v>
      </c>
      <c r="P517" s="130">
        <v>60</v>
      </c>
      <c r="Q517" s="130" t="s">
        <v>331</v>
      </c>
      <c r="R517" s="82">
        <v>14</v>
      </c>
      <c r="S517" s="130">
        <v>74</v>
      </c>
      <c r="T517" s="130" t="s">
        <v>331</v>
      </c>
      <c r="U517" s="111">
        <v>140</v>
      </c>
      <c r="V517" s="130">
        <v>40</v>
      </c>
      <c r="W517" s="130" t="s">
        <v>342</v>
      </c>
      <c r="X517" s="82">
        <v>25</v>
      </c>
      <c r="Y517" s="130">
        <v>62</v>
      </c>
      <c r="Z517" s="130" t="s">
        <v>331</v>
      </c>
      <c r="AA517" s="82" t="s">
        <v>403</v>
      </c>
      <c r="AB517" s="112">
        <v>20</v>
      </c>
      <c r="AC517" s="113" t="s">
        <v>342</v>
      </c>
      <c r="AD517" s="114">
        <v>54.6</v>
      </c>
      <c r="AE517" s="113">
        <v>0</v>
      </c>
      <c r="AF517" s="113"/>
      <c r="AG517" s="156">
        <v>54.6</v>
      </c>
      <c r="AH517" s="155" t="s">
        <v>342</v>
      </c>
    </row>
    <row r="518" spans="1:34" s="121" customFormat="1" x14ac:dyDescent="0.2">
      <c r="A518" s="82" t="s">
        <v>1098</v>
      </c>
      <c r="B518" s="106"/>
      <c r="C518" s="82">
        <v>1</v>
      </c>
      <c r="D518" s="82" t="s">
        <v>1102</v>
      </c>
      <c r="E518" s="107" t="s">
        <v>337</v>
      </c>
      <c r="F518" s="108"/>
      <c r="G518" s="82">
        <v>158</v>
      </c>
      <c r="H518" s="82">
        <v>57</v>
      </c>
      <c r="I518" s="135">
        <v>22.832879346258611</v>
      </c>
      <c r="J518" s="139">
        <v>80</v>
      </c>
      <c r="K518" s="130" t="s">
        <v>341</v>
      </c>
      <c r="L518" s="82">
        <v>2572</v>
      </c>
      <c r="M518" s="130">
        <v>76</v>
      </c>
      <c r="N518" s="130" t="s">
        <v>331</v>
      </c>
      <c r="O518" s="110">
        <v>10.5</v>
      </c>
      <c r="P518" s="130">
        <v>60</v>
      </c>
      <c r="Q518" s="130" t="s">
        <v>331</v>
      </c>
      <c r="R518" s="82">
        <v>7</v>
      </c>
      <c r="S518" s="130">
        <v>64</v>
      </c>
      <c r="T518" s="130" t="s">
        <v>331</v>
      </c>
      <c r="U518" s="111">
        <v>133</v>
      </c>
      <c r="V518" s="130">
        <v>30</v>
      </c>
      <c r="W518" s="130" t="s">
        <v>342</v>
      </c>
      <c r="X518" s="82">
        <v>8</v>
      </c>
      <c r="Y518" s="82">
        <v>0</v>
      </c>
      <c r="Z518" s="130" t="s">
        <v>342</v>
      </c>
      <c r="AA518" s="82" t="s">
        <v>1104</v>
      </c>
      <c r="AB518" s="123">
        <v>50</v>
      </c>
      <c r="AC518" s="113" t="s">
        <v>342</v>
      </c>
      <c r="AD518" s="114">
        <v>54.800000000000004</v>
      </c>
      <c r="AE518" s="113">
        <v>0</v>
      </c>
      <c r="AF518" s="113"/>
      <c r="AG518" s="156">
        <v>54.8</v>
      </c>
      <c r="AH518" s="155" t="s">
        <v>342</v>
      </c>
    </row>
    <row r="519" spans="1:34" s="121" customFormat="1" x14ac:dyDescent="0.15">
      <c r="A519" s="82" t="s">
        <v>1098</v>
      </c>
      <c r="B519" s="106"/>
      <c r="C519" s="82">
        <v>1</v>
      </c>
      <c r="D519" s="82" t="s">
        <v>1105</v>
      </c>
      <c r="E519" s="107" t="s">
        <v>337</v>
      </c>
      <c r="F519" s="108"/>
      <c r="G519" s="82">
        <v>160</v>
      </c>
      <c r="H519" s="82">
        <v>69</v>
      </c>
      <c r="I519" s="135">
        <v>26.953125</v>
      </c>
      <c r="J519" s="139">
        <v>60</v>
      </c>
      <c r="K519" s="130" t="s">
        <v>364</v>
      </c>
      <c r="L519" s="82">
        <v>3497</v>
      </c>
      <c r="M519" s="130">
        <v>100</v>
      </c>
      <c r="N519" s="130" t="s">
        <v>332</v>
      </c>
      <c r="O519" s="110">
        <v>10.199999999999999</v>
      </c>
      <c r="P519" s="130">
        <v>64</v>
      </c>
      <c r="Q519" s="130" t="s">
        <v>331</v>
      </c>
      <c r="R519" s="82">
        <v>23</v>
      </c>
      <c r="S519" s="130">
        <v>95</v>
      </c>
      <c r="T519" s="130" t="s">
        <v>332</v>
      </c>
      <c r="U519" s="111">
        <v>147</v>
      </c>
      <c r="V519" s="130">
        <v>50</v>
      </c>
      <c r="W519" s="130" t="s">
        <v>342</v>
      </c>
      <c r="X519" s="82">
        <v>30</v>
      </c>
      <c r="Y519" s="130">
        <v>66</v>
      </c>
      <c r="Z519" s="130" t="s">
        <v>331</v>
      </c>
      <c r="AA519" s="82" t="s">
        <v>795</v>
      </c>
      <c r="AB519" s="112">
        <v>50</v>
      </c>
      <c r="AC519" s="113" t="s">
        <v>342</v>
      </c>
      <c r="AD519" s="114">
        <v>67.900000000000006</v>
      </c>
      <c r="AE519" s="113">
        <v>0</v>
      </c>
      <c r="AF519" s="113"/>
      <c r="AG519" s="156">
        <v>67.900000000000006</v>
      </c>
      <c r="AH519" s="155" t="s">
        <v>331</v>
      </c>
    </row>
    <row r="520" spans="1:34" s="121" customFormat="1" x14ac:dyDescent="0.15">
      <c r="A520" s="82" t="s">
        <v>1098</v>
      </c>
      <c r="B520" s="106"/>
      <c r="C520" s="82">
        <v>1</v>
      </c>
      <c r="D520" s="82" t="s">
        <v>1106</v>
      </c>
      <c r="E520" s="107" t="s">
        <v>337</v>
      </c>
      <c r="F520" s="108"/>
      <c r="G520" s="82">
        <v>159</v>
      </c>
      <c r="H520" s="82">
        <v>46</v>
      </c>
      <c r="I520" s="135">
        <v>18.195482773624462</v>
      </c>
      <c r="J520" s="139">
        <v>100</v>
      </c>
      <c r="K520" s="130" t="s">
        <v>329</v>
      </c>
      <c r="L520" s="82">
        <v>2221</v>
      </c>
      <c r="M520" s="130">
        <v>68</v>
      </c>
      <c r="N520" s="130" t="s">
        <v>331</v>
      </c>
      <c r="O520" s="110">
        <v>10</v>
      </c>
      <c r="P520" s="130">
        <v>66</v>
      </c>
      <c r="Q520" s="130" t="s">
        <v>331</v>
      </c>
      <c r="R520" s="82">
        <v>6</v>
      </c>
      <c r="S520" s="130">
        <v>62</v>
      </c>
      <c r="T520" s="130" t="s">
        <v>331</v>
      </c>
      <c r="U520" s="111">
        <v>170</v>
      </c>
      <c r="V520" s="130">
        <v>74</v>
      </c>
      <c r="W520" s="130" t="s">
        <v>331</v>
      </c>
      <c r="X520" s="82">
        <v>16</v>
      </c>
      <c r="Y520" s="130">
        <v>20</v>
      </c>
      <c r="Z520" s="130" t="s">
        <v>342</v>
      </c>
      <c r="AA520" s="82" t="s">
        <v>456</v>
      </c>
      <c r="AB520" s="112">
        <v>10</v>
      </c>
      <c r="AC520" s="113" t="s">
        <v>342</v>
      </c>
      <c r="AD520" s="114">
        <v>56</v>
      </c>
      <c r="AE520" s="113">
        <v>0</v>
      </c>
      <c r="AF520" s="113"/>
      <c r="AG520" s="156">
        <v>56</v>
      </c>
      <c r="AH520" s="155" t="s">
        <v>342</v>
      </c>
    </row>
    <row r="521" spans="1:34" s="121" customFormat="1" x14ac:dyDescent="0.15">
      <c r="A521" s="82" t="s">
        <v>1098</v>
      </c>
      <c r="B521" s="106"/>
      <c r="C521" s="82">
        <v>1</v>
      </c>
      <c r="D521" s="82" t="s">
        <v>1107</v>
      </c>
      <c r="E521" s="107" t="s">
        <v>425</v>
      </c>
      <c r="F521" s="108"/>
      <c r="G521" s="82">
        <v>180</v>
      </c>
      <c r="H521" s="82">
        <v>60</v>
      </c>
      <c r="I521" s="135">
        <v>18.518518518518519</v>
      </c>
      <c r="J521" s="139">
        <v>100</v>
      </c>
      <c r="K521" s="130" t="s">
        <v>329</v>
      </c>
      <c r="L521" s="82">
        <v>4459</v>
      </c>
      <c r="M521" s="130">
        <v>95</v>
      </c>
      <c r="N521" s="130" t="s">
        <v>332</v>
      </c>
      <c r="O521" s="110">
        <v>7.5</v>
      </c>
      <c r="P521" s="130">
        <v>80</v>
      </c>
      <c r="Q521" s="130" t="s">
        <v>330</v>
      </c>
      <c r="R521" s="82">
        <v>9</v>
      </c>
      <c r="S521" s="130">
        <v>70</v>
      </c>
      <c r="T521" s="130" t="s">
        <v>331</v>
      </c>
      <c r="U521" s="111">
        <v>240</v>
      </c>
      <c r="V521" s="130">
        <v>80</v>
      </c>
      <c r="W521" s="130" t="s">
        <v>330</v>
      </c>
      <c r="X521" s="82">
        <v>4</v>
      </c>
      <c r="Y521" s="130">
        <v>30</v>
      </c>
      <c r="Z521" s="130" t="s">
        <v>342</v>
      </c>
      <c r="AA521" s="82" t="s">
        <v>650</v>
      </c>
      <c r="AB521" s="112">
        <v>30</v>
      </c>
      <c r="AC521" s="113" t="s">
        <v>342</v>
      </c>
      <c r="AD521" s="114">
        <v>69.25</v>
      </c>
      <c r="AE521" s="113">
        <v>0</v>
      </c>
      <c r="AF521" s="113"/>
      <c r="AG521" s="156">
        <v>69.25</v>
      </c>
      <c r="AH521" s="155" t="s">
        <v>331</v>
      </c>
    </row>
    <row r="522" spans="1:34" s="121" customFormat="1" x14ac:dyDescent="0.15">
      <c r="A522" s="82" t="s">
        <v>1098</v>
      </c>
      <c r="B522" s="106"/>
      <c r="C522" s="82">
        <v>1</v>
      </c>
      <c r="D522" s="82" t="s">
        <v>1108</v>
      </c>
      <c r="E522" s="107" t="s">
        <v>425</v>
      </c>
      <c r="F522" s="108"/>
      <c r="G522" s="82">
        <v>182</v>
      </c>
      <c r="H522" s="82">
        <v>97</v>
      </c>
      <c r="I522" s="135">
        <v>29.283902910276538</v>
      </c>
      <c r="J522" s="139">
        <v>60</v>
      </c>
      <c r="K522" s="130" t="s">
        <v>364</v>
      </c>
      <c r="L522" s="82">
        <v>4058</v>
      </c>
      <c r="M522" s="130">
        <v>85</v>
      </c>
      <c r="N522" s="130" t="s">
        <v>330</v>
      </c>
      <c r="O522" s="110">
        <v>8.1</v>
      </c>
      <c r="P522" s="130">
        <v>74</v>
      </c>
      <c r="Q522" s="130" t="s">
        <v>331</v>
      </c>
      <c r="R522" s="82">
        <v>-5</v>
      </c>
      <c r="S522" s="130">
        <v>0</v>
      </c>
      <c r="T522" s="130" t="s">
        <v>342</v>
      </c>
      <c r="U522" s="111">
        <v>178</v>
      </c>
      <c r="V522" s="130">
        <v>20</v>
      </c>
      <c r="W522" s="130" t="s">
        <v>342</v>
      </c>
      <c r="X522" s="82">
        <v>1</v>
      </c>
      <c r="Y522" s="130">
        <v>0</v>
      </c>
      <c r="Z522" s="130" t="s">
        <v>342</v>
      </c>
      <c r="AA522" s="82" t="s">
        <v>403</v>
      </c>
      <c r="AB522" s="112">
        <v>40</v>
      </c>
      <c r="AC522" s="113" t="s">
        <v>342</v>
      </c>
      <c r="AD522" s="114">
        <v>46.55</v>
      </c>
      <c r="AE522" s="113">
        <v>0</v>
      </c>
      <c r="AF522" s="113"/>
      <c r="AG522" s="156">
        <v>46.55</v>
      </c>
      <c r="AH522" s="155" t="s">
        <v>342</v>
      </c>
    </row>
    <row r="523" spans="1:34" s="121" customFormat="1" x14ac:dyDescent="0.15">
      <c r="A523" s="82" t="s">
        <v>1098</v>
      </c>
      <c r="B523" s="106"/>
      <c r="C523" s="82">
        <v>1</v>
      </c>
      <c r="D523" s="82" t="s">
        <v>1109</v>
      </c>
      <c r="E523" s="107" t="s">
        <v>425</v>
      </c>
      <c r="F523" s="108"/>
      <c r="G523" s="82">
        <v>181</v>
      </c>
      <c r="H523" s="82">
        <v>72</v>
      </c>
      <c r="I523" s="135">
        <v>21.977351118708221</v>
      </c>
      <c r="J523" s="139">
        <v>100</v>
      </c>
      <c r="K523" s="130" t="s">
        <v>329</v>
      </c>
      <c r="L523" s="82">
        <v>3980</v>
      </c>
      <c r="M523" s="130">
        <v>80</v>
      </c>
      <c r="N523" s="130" t="s">
        <v>330</v>
      </c>
      <c r="O523" s="110">
        <v>9.3000000000000007</v>
      </c>
      <c r="P523" s="130">
        <v>62</v>
      </c>
      <c r="Q523" s="130" t="s">
        <v>331</v>
      </c>
      <c r="R523" s="82">
        <v>14</v>
      </c>
      <c r="S523" s="130">
        <v>78</v>
      </c>
      <c r="T523" s="130" t="s">
        <v>331</v>
      </c>
      <c r="U523" s="111">
        <v>186</v>
      </c>
      <c r="V523" s="130">
        <v>40</v>
      </c>
      <c r="W523" s="130" t="s">
        <v>342</v>
      </c>
      <c r="X523" s="82">
        <v>2</v>
      </c>
      <c r="Y523" s="130">
        <v>10</v>
      </c>
      <c r="Z523" s="130" t="s">
        <v>342</v>
      </c>
      <c r="AA523" s="82" t="s">
        <v>1143</v>
      </c>
      <c r="AB523" s="112">
        <v>70</v>
      </c>
      <c r="AC523" s="113" t="s">
        <v>331</v>
      </c>
      <c r="AD523" s="114">
        <v>66.2</v>
      </c>
      <c r="AE523" s="113">
        <v>0</v>
      </c>
      <c r="AF523" s="113"/>
      <c r="AG523" s="156">
        <v>66.2</v>
      </c>
      <c r="AH523" s="155" t="s">
        <v>331</v>
      </c>
    </row>
    <row r="524" spans="1:34" s="121" customFormat="1" x14ac:dyDescent="0.2">
      <c r="A524" s="82" t="s">
        <v>1098</v>
      </c>
      <c r="B524" s="106"/>
      <c r="C524" s="82">
        <v>1</v>
      </c>
      <c r="D524" s="82" t="s">
        <v>1110</v>
      </c>
      <c r="E524" s="107" t="s">
        <v>425</v>
      </c>
      <c r="F524" s="108"/>
      <c r="G524" s="82">
        <v>177</v>
      </c>
      <c r="H524" s="82">
        <v>90</v>
      </c>
      <c r="I524" s="135">
        <v>28.727377190462512</v>
      </c>
      <c r="J524" s="139">
        <v>60</v>
      </c>
      <c r="K524" s="130" t="s">
        <v>364</v>
      </c>
      <c r="L524" s="82">
        <v>5858</v>
      </c>
      <c r="M524" s="130">
        <v>100</v>
      </c>
      <c r="N524" s="130" t="s">
        <v>332</v>
      </c>
      <c r="O524" s="110">
        <v>8.4</v>
      </c>
      <c r="P524" s="130">
        <v>70</v>
      </c>
      <c r="Q524" s="130" t="s">
        <v>331</v>
      </c>
      <c r="R524" s="82">
        <v>23</v>
      </c>
      <c r="S524" s="130">
        <v>95</v>
      </c>
      <c r="T524" s="130" t="s">
        <v>332</v>
      </c>
      <c r="U524" s="111">
        <v>190</v>
      </c>
      <c r="V524" s="130">
        <v>50</v>
      </c>
      <c r="W524" s="130" t="s">
        <v>342</v>
      </c>
      <c r="X524" s="82">
        <v>2</v>
      </c>
      <c r="Y524" s="82">
        <v>10</v>
      </c>
      <c r="Z524" s="130" t="s">
        <v>342</v>
      </c>
      <c r="AA524" s="82" t="s">
        <v>1144</v>
      </c>
      <c r="AB524" s="123">
        <v>66</v>
      </c>
      <c r="AC524" s="113" t="s">
        <v>331</v>
      </c>
      <c r="AD524" s="114">
        <v>66.7</v>
      </c>
      <c r="AE524" s="113">
        <v>0</v>
      </c>
      <c r="AF524" s="113"/>
      <c r="AG524" s="156">
        <v>66.7</v>
      </c>
      <c r="AH524" s="155" t="s">
        <v>331</v>
      </c>
    </row>
    <row r="525" spans="1:34" s="121" customFormat="1" x14ac:dyDescent="0.15">
      <c r="A525" s="82" t="s">
        <v>1098</v>
      </c>
      <c r="B525" s="106"/>
      <c r="C525" s="82">
        <v>1</v>
      </c>
      <c r="D525" s="82" t="s">
        <v>1111</v>
      </c>
      <c r="E525" s="107" t="s">
        <v>425</v>
      </c>
      <c r="F525" s="108"/>
      <c r="G525" s="82">
        <v>172</v>
      </c>
      <c r="H525" s="82">
        <v>88</v>
      </c>
      <c r="I525" s="135">
        <v>29.745808545159544</v>
      </c>
      <c r="J525" s="139">
        <v>60</v>
      </c>
      <c r="K525" s="130" t="s">
        <v>364</v>
      </c>
      <c r="L525" s="82">
        <v>3428</v>
      </c>
      <c r="M525" s="130">
        <v>72</v>
      </c>
      <c r="N525" s="130" t="s">
        <v>331</v>
      </c>
      <c r="O525" s="110">
        <v>9.4</v>
      </c>
      <c r="P525" s="130">
        <v>60</v>
      </c>
      <c r="Q525" s="130" t="s">
        <v>331</v>
      </c>
      <c r="R525" s="82">
        <v>4</v>
      </c>
      <c r="S525" s="130">
        <v>64</v>
      </c>
      <c r="T525" s="130" t="s">
        <v>331</v>
      </c>
      <c r="U525" s="111">
        <v>194</v>
      </c>
      <c r="V525" s="130">
        <v>50</v>
      </c>
      <c r="W525" s="130" t="s">
        <v>342</v>
      </c>
      <c r="X525" s="82">
        <v>0</v>
      </c>
      <c r="Y525" s="130">
        <v>0</v>
      </c>
      <c r="Z525" s="130" t="s">
        <v>342</v>
      </c>
      <c r="AA525" s="82" t="s">
        <v>568</v>
      </c>
      <c r="AB525" s="112">
        <v>40</v>
      </c>
      <c r="AC525" s="113" t="s">
        <v>342</v>
      </c>
      <c r="AD525" s="114">
        <v>51.2</v>
      </c>
      <c r="AE525" s="113">
        <v>0</v>
      </c>
      <c r="AF525" s="113"/>
      <c r="AG525" s="156">
        <v>51.2</v>
      </c>
      <c r="AH525" s="155" t="s">
        <v>342</v>
      </c>
    </row>
    <row r="526" spans="1:34" s="121" customFormat="1" x14ac:dyDescent="0.2">
      <c r="A526" s="82" t="s">
        <v>1098</v>
      </c>
      <c r="B526" s="106"/>
      <c r="C526" s="82">
        <v>1</v>
      </c>
      <c r="D526" s="82" t="s">
        <v>1112</v>
      </c>
      <c r="E526" s="107" t="s">
        <v>425</v>
      </c>
      <c r="F526" s="108"/>
      <c r="G526" s="82">
        <v>163</v>
      </c>
      <c r="H526" s="82">
        <v>51</v>
      </c>
      <c r="I526" s="135">
        <v>19.195302796492154</v>
      </c>
      <c r="J526" s="139">
        <v>100</v>
      </c>
      <c r="K526" s="130" t="s">
        <v>329</v>
      </c>
      <c r="L526" s="82">
        <v>3744</v>
      </c>
      <c r="M526" s="130">
        <v>78</v>
      </c>
      <c r="N526" s="130" t="s">
        <v>331</v>
      </c>
      <c r="O526" s="110">
        <v>7.1</v>
      </c>
      <c r="P526" s="130">
        <v>100</v>
      </c>
      <c r="Q526" s="130" t="s">
        <v>332</v>
      </c>
      <c r="R526" s="82">
        <v>15</v>
      </c>
      <c r="S526" s="130">
        <v>80</v>
      </c>
      <c r="T526" s="130" t="s">
        <v>330</v>
      </c>
      <c r="U526" s="111">
        <v>235</v>
      </c>
      <c r="V526" s="130">
        <v>80</v>
      </c>
      <c r="W526" s="130" t="s">
        <v>330</v>
      </c>
      <c r="X526" s="82">
        <v>7</v>
      </c>
      <c r="Y526" s="82">
        <v>60</v>
      </c>
      <c r="Z526" s="130" t="s">
        <v>331</v>
      </c>
      <c r="AA526" s="82" t="s">
        <v>1114</v>
      </c>
      <c r="AB526" s="123">
        <v>90</v>
      </c>
      <c r="AC526" s="113" t="s">
        <v>332</v>
      </c>
      <c r="AD526" s="114">
        <v>86.7</v>
      </c>
      <c r="AE526" s="113">
        <v>0</v>
      </c>
      <c r="AF526" s="113"/>
      <c r="AG526" s="156">
        <v>86.7</v>
      </c>
      <c r="AH526" s="155" t="s">
        <v>330</v>
      </c>
    </row>
    <row r="527" spans="1:34" s="121" customFormat="1" x14ac:dyDescent="0.15">
      <c r="A527" s="82" t="s">
        <v>1098</v>
      </c>
      <c r="B527" s="106"/>
      <c r="C527" s="82">
        <v>1</v>
      </c>
      <c r="D527" s="82" t="s">
        <v>1115</v>
      </c>
      <c r="E527" s="107" t="s">
        <v>425</v>
      </c>
      <c r="F527" s="108"/>
      <c r="G527" s="82">
        <v>176</v>
      </c>
      <c r="H527" s="82">
        <v>58</v>
      </c>
      <c r="I527" s="135">
        <v>18.724173553719009</v>
      </c>
      <c r="J527" s="139">
        <v>100</v>
      </c>
      <c r="K527" s="130" t="s">
        <v>329</v>
      </c>
      <c r="L527" s="82">
        <v>5104</v>
      </c>
      <c r="M527" s="130">
        <v>100</v>
      </c>
      <c r="N527" s="130" t="s">
        <v>332</v>
      </c>
      <c r="O527" s="110">
        <v>7.3</v>
      </c>
      <c r="P527" s="130">
        <v>90</v>
      </c>
      <c r="Q527" s="130" t="s">
        <v>332</v>
      </c>
      <c r="R527" s="82">
        <v>14</v>
      </c>
      <c r="S527" s="130">
        <v>78</v>
      </c>
      <c r="T527" s="130" t="s">
        <v>331</v>
      </c>
      <c r="U527" s="111">
        <v>232</v>
      </c>
      <c r="V527" s="130">
        <v>78</v>
      </c>
      <c r="W527" s="130" t="s">
        <v>331</v>
      </c>
      <c r="X527" s="82">
        <v>6</v>
      </c>
      <c r="Y527" s="130">
        <v>50</v>
      </c>
      <c r="Z527" s="130" t="s">
        <v>342</v>
      </c>
      <c r="AA527" s="82" t="s">
        <v>1117</v>
      </c>
      <c r="AB527" s="112">
        <v>100</v>
      </c>
      <c r="AC527" s="113" t="s">
        <v>332</v>
      </c>
      <c r="AD527" s="114">
        <v>88.600000000000009</v>
      </c>
      <c r="AE527" s="113">
        <v>0</v>
      </c>
      <c r="AF527" s="113">
        <v>2</v>
      </c>
      <c r="AG527" s="156">
        <v>90.6</v>
      </c>
      <c r="AH527" s="155" t="s">
        <v>332</v>
      </c>
    </row>
    <row r="528" spans="1:34" s="121" customFormat="1" x14ac:dyDescent="0.2">
      <c r="A528" s="82" t="s">
        <v>1098</v>
      </c>
      <c r="B528" s="106"/>
      <c r="C528" s="82">
        <v>1</v>
      </c>
      <c r="D528" s="82" t="s">
        <v>1118</v>
      </c>
      <c r="E528" s="107" t="s">
        <v>425</v>
      </c>
      <c r="F528" s="108"/>
      <c r="G528" s="82">
        <v>176</v>
      </c>
      <c r="H528" s="82">
        <v>110</v>
      </c>
      <c r="I528" s="135">
        <v>35.51136363636364</v>
      </c>
      <c r="J528" s="139">
        <v>60</v>
      </c>
      <c r="K528" s="130" t="s">
        <v>364</v>
      </c>
      <c r="L528" s="82">
        <v>4030</v>
      </c>
      <c r="M528" s="130">
        <v>80</v>
      </c>
      <c r="N528" s="130" t="s">
        <v>330</v>
      </c>
      <c r="O528" s="110">
        <v>10.1</v>
      </c>
      <c r="P528" s="130">
        <v>30</v>
      </c>
      <c r="Q528" s="130" t="s">
        <v>342</v>
      </c>
      <c r="R528" s="82">
        <v>-3</v>
      </c>
      <c r="S528" s="130">
        <v>20</v>
      </c>
      <c r="T528" s="130" t="s">
        <v>342</v>
      </c>
      <c r="U528" s="111">
        <v>155</v>
      </c>
      <c r="V528" s="130">
        <v>0</v>
      </c>
      <c r="W528" s="130" t="s">
        <v>342</v>
      </c>
      <c r="X528" s="82">
        <v>1</v>
      </c>
      <c r="Y528" s="82">
        <v>0</v>
      </c>
      <c r="Z528" s="130" t="s">
        <v>342</v>
      </c>
      <c r="AA528" s="82" t="s">
        <v>383</v>
      </c>
      <c r="AB528" s="123">
        <v>40</v>
      </c>
      <c r="AC528" s="113" t="s">
        <v>342</v>
      </c>
      <c r="AD528" s="114">
        <v>37</v>
      </c>
      <c r="AE528" s="113">
        <v>0</v>
      </c>
      <c r="AF528" s="113"/>
      <c r="AG528" s="156">
        <v>37</v>
      </c>
      <c r="AH528" s="155" t="s">
        <v>342</v>
      </c>
    </row>
    <row r="529" spans="1:34" s="121" customFormat="1" x14ac:dyDescent="0.15">
      <c r="A529" s="82" t="s">
        <v>1098</v>
      </c>
      <c r="B529" s="106"/>
      <c r="C529" s="82">
        <v>1</v>
      </c>
      <c r="D529" s="82" t="s">
        <v>1119</v>
      </c>
      <c r="E529" s="107" t="s">
        <v>425</v>
      </c>
      <c r="F529" s="108"/>
      <c r="G529" s="82">
        <v>166</v>
      </c>
      <c r="H529" s="82">
        <v>61</v>
      </c>
      <c r="I529" s="135">
        <v>22.136739730004358</v>
      </c>
      <c r="J529" s="139">
        <v>100</v>
      </c>
      <c r="K529" s="130" t="s">
        <v>329</v>
      </c>
      <c r="L529" s="82">
        <v>4462</v>
      </c>
      <c r="M529" s="130">
        <v>95</v>
      </c>
      <c r="N529" s="130" t="s">
        <v>332</v>
      </c>
      <c r="O529" s="110">
        <v>8.6999999999999993</v>
      </c>
      <c r="P529" s="130">
        <v>68</v>
      </c>
      <c r="Q529" s="130" t="s">
        <v>331</v>
      </c>
      <c r="R529" s="82">
        <v>21</v>
      </c>
      <c r="S529" s="130">
        <v>90</v>
      </c>
      <c r="T529" s="130" t="s">
        <v>332</v>
      </c>
      <c r="U529" s="111">
        <v>220</v>
      </c>
      <c r="V529" s="130">
        <v>72</v>
      </c>
      <c r="W529" s="130" t="s">
        <v>331</v>
      </c>
      <c r="X529" s="82">
        <v>1</v>
      </c>
      <c r="Y529" s="82">
        <v>0</v>
      </c>
      <c r="Z529" s="130" t="s">
        <v>342</v>
      </c>
      <c r="AA529" s="82" t="s">
        <v>596</v>
      </c>
      <c r="AB529" s="112">
        <v>20</v>
      </c>
      <c r="AC529" s="113" t="s">
        <v>342</v>
      </c>
      <c r="AD529" s="114">
        <v>63.050000000000004</v>
      </c>
      <c r="AE529" s="113">
        <v>0</v>
      </c>
      <c r="AF529" s="113"/>
      <c r="AG529" s="156">
        <v>63.05</v>
      </c>
      <c r="AH529" s="155" t="s">
        <v>331</v>
      </c>
    </row>
    <row r="530" spans="1:34" s="121" customFormat="1" x14ac:dyDescent="0.15">
      <c r="A530" s="82" t="s">
        <v>1098</v>
      </c>
      <c r="B530" s="106"/>
      <c r="C530" s="82">
        <v>1</v>
      </c>
      <c r="D530" s="82" t="s">
        <v>1120</v>
      </c>
      <c r="E530" s="107" t="s">
        <v>425</v>
      </c>
      <c r="F530" s="108"/>
      <c r="G530" s="82">
        <v>180</v>
      </c>
      <c r="H530" s="82">
        <v>53</v>
      </c>
      <c r="I530" s="135">
        <v>16.358024691358022</v>
      </c>
      <c r="J530" s="139">
        <v>80</v>
      </c>
      <c r="K530" s="130" t="s">
        <v>394</v>
      </c>
      <c r="L530" s="82">
        <v>4623</v>
      </c>
      <c r="M530" s="130">
        <v>100</v>
      </c>
      <c r="N530" s="130" t="s">
        <v>332</v>
      </c>
      <c r="O530" s="110">
        <v>8.3000000000000007</v>
      </c>
      <c r="P530" s="130">
        <v>72</v>
      </c>
      <c r="Q530" s="130" t="s">
        <v>331</v>
      </c>
      <c r="R530" s="82">
        <v>4</v>
      </c>
      <c r="S530" s="130">
        <v>64</v>
      </c>
      <c r="T530" s="130" t="s">
        <v>331</v>
      </c>
      <c r="U530" s="111">
        <v>180</v>
      </c>
      <c r="V530" s="130">
        <v>30</v>
      </c>
      <c r="W530" s="130" t="s">
        <v>342</v>
      </c>
      <c r="X530" s="82">
        <v>1</v>
      </c>
      <c r="Y530" s="130">
        <v>0</v>
      </c>
      <c r="Z530" s="130" t="s">
        <v>342</v>
      </c>
      <c r="AA530" s="82" t="s">
        <v>1046</v>
      </c>
      <c r="AB530" s="112">
        <v>74</v>
      </c>
      <c r="AC530" s="113" t="s">
        <v>331</v>
      </c>
      <c r="AD530" s="114">
        <v>65.599999999999994</v>
      </c>
      <c r="AE530" s="113">
        <v>0</v>
      </c>
      <c r="AF530" s="113"/>
      <c r="AG530" s="156">
        <v>65.599999999999994</v>
      </c>
      <c r="AH530" s="155" t="s">
        <v>331</v>
      </c>
    </row>
    <row r="531" spans="1:34" s="121" customFormat="1" x14ac:dyDescent="0.2">
      <c r="A531" s="82" t="s">
        <v>1098</v>
      </c>
      <c r="B531" s="106"/>
      <c r="C531" s="82">
        <v>1</v>
      </c>
      <c r="D531" s="82" t="s">
        <v>1121</v>
      </c>
      <c r="E531" s="107" t="s">
        <v>425</v>
      </c>
      <c r="F531" s="108"/>
      <c r="G531" s="82">
        <v>182</v>
      </c>
      <c r="H531" s="82">
        <v>56</v>
      </c>
      <c r="I531" s="135">
        <v>16.906170752324599</v>
      </c>
      <c r="J531" s="139">
        <v>100</v>
      </c>
      <c r="K531" s="130" t="s">
        <v>329</v>
      </c>
      <c r="L531" s="82">
        <v>4211</v>
      </c>
      <c r="M531" s="130">
        <v>85</v>
      </c>
      <c r="N531" s="130" t="s">
        <v>330</v>
      </c>
      <c r="O531" s="110">
        <v>7.4</v>
      </c>
      <c r="P531" s="130">
        <v>85</v>
      </c>
      <c r="Q531" s="130" t="s">
        <v>330</v>
      </c>
      <c r="R531" s="82">
        <v>8</v>
      </c>
      <c r="S531" s="130">
        <v>70</v>
      </c>
      <c r="T531" s="130" t="s">
        <v>331</v>
      </c>
      <c r="U531" s="111">
        <v>235</v>
      </c>
      <c r="V531" s="130">
        <v>80</v>
      </c>
      <c r="W531" s="130" t="s">
        <v>330</v>
      </c>
      <c r="X531" s="82">
        <v>4</v>
      </c>
      <c r="Y531" s="82">
        <v>30</v>
      </c>
      <c r="Z531" s="130" t="s">
        <v>342</v>
      </c>
      <c r="AA531" s="82" t="s">
        <v>1123</v>
      </c>
      <c r="AB531" s="123">
        <v>80</v>
      </c>
      <c r="AC531" s="113" t="s">
        <v>330</v>
      </c>
      <c r="AD531" s="114">
        <v>78.75</v>
      </c>
      <c r="AE531" s="113">
        <v>0</v>
      </c>
      <c r="AF531" s="113"/>
      <c r="AG531" s="156">
        <v>78.75</v>
      </c>
      <c r="AH531" s="155" t="s">
        <v>331</v>
      </c>
    </row>
    <row r="532" spans="1:34" s="121" customFormat="1" x14ac:dyDescent="0.15">
      <c r="A532" s="82" t="s">
        <v>1098</v>
      </c>
      <c r="B532" s="106"/>
      <c r="C532" s="82">
        <v>1</v>
      </c>
      <c r="D532" s="82" t="s">
        <v>1124</v>
      </c>
      <c r="E532" s="107" t="s">
        <v>425</v>
      </c>
      <c r="F532" s="108"/>
      <c r="G532" s="82">
        <v>180</v>
      </c>
      <c r="H532" s="82">
        <v>66</v>
      </c>
      <c r="I532" s="135">
        <v>20.37037037037037</v>
      </c>
      <c r="J532" s="139">
        <v>100</v>
      </c>
      <c r="K532" s="130" t="s">
        <v>329</v>
      </c>
      <c r="L532" s="82">
        <v>4338</v>
      </c>
      <c r="M532" s="130">
        <v>90</v>
      </c>
      <c r="N532" s="130" t="s">
        <v>332</v>
      </c>
      <c r="O532" s="110">
        <v>8.1</v>
      </c>
      <c r="P532" s="130">
        <v>74</v>
      </c>
      <c r="Q532" s="130" t="s">
        <v>331</v>
      </c>
      <c r="R532" s="82">
        <v>8</v>
      </c>
      <c r="S532" s="130">
        <v>70</v>
      </c>
      <c r="T532" s="130" t="s">
        <v>331</v>
      </c>
      <c r="U532" s="111">
        <v>185</v>
      </c>
      <c r="V532" s="130">
        <v>40</v>
      </c>
      <c r="W532" s="130" t="s">
        <v>342</v>
      </c>
      <c r="X532" s="82">
        <v>2</v>
      </c>
      <c r="Y532" s="130">
        <v>10</v>
      </c>
      <c r="Z532" s="130" t="s">
        <v>342</v>
      </c>
      <c r="AA532" s="82" t="s">
        <v>952</v>
      </c>
      <c r="AB532" s="112">
        <v>62</v>
      </c>
      <c r="AC532" s="113" t="s">
        <v>331</v>
      </c>
      <c r="AD532" s="114">
        <v>67.7</v>
      </c>
      <c r="AE532" s="113">
        <v>0</v>
      </c>
      <c r="AF532" s="113"/>
      <c r="AG532" s="156">
        <v>67.7</v>
      </c>
      <c r="AH532" s="155" t="s">
        <v>331</v>
      </c>
    </row>
    <row r="533" spans="1:34" s="121" customFormat="1" x14ac:dyDescent="0.2">
      <c r="A533" s="82" t="s">
        <v>1098</v>
      </c>
      <c r="B533" s="106"/>
      <c r="C533" s="82">
        <v>1</v>
      </c>
      <c r="D533" s="82" t="s">
        <v>1125</v>
      </c>
      <c r="E533" s="107" t="s">
        <v>425</v>
      </c>
      <c r="F533" s="108"/>
      <c r="G533" s="82">
        <v>175</v>
      </c>
      <c r="H533" s="82">
        <v>66</v>
      </c>
      <c r="I533" s="135">
        <v>21.551020408163264</v>
      </c>
      <c r="J533" s="139">
        <v>100</v>
      </c>
      <c r="K533" s="130" t="s">
        <v>329</v>
      </c>
      <c r="L533" s="82">
        <v>4760</v>
      </c>
      <c r="M533" s="130">
        <v>100</v>
      </c>
      <c r="N533" s="130" t="s">
        <v>332</v>
      </c>
      <c r="O533" s="110">
        <v>8.9</v>
      </c>
      <c r="P533" s="130">
        <v>66</v>
      </c>
      <c r="Q533" s="130" t="s">
        <v>331</v>
      </c>
      <c r="R533" s="82">
        <v>10</v>
      </c>
      <c r="S533" s="130">
        <v>72</v>
      </c>
      <c r="T533" s="130" t="s">
        <v>331</v>
      </c>
      <c r="U533" s="111">
        <v>215</v>
      </c>
      <c r="V533" s="130">
        <v>70</v>
      </c>
      <c r="W533" s="130" t="s">
        <v>331</v>
      </c>
      <c r="X533" s="82">
        <v>1</v>
      </c>
      <c r="Y533" s="82">
        <v>0</v>
      </c>
      <c r="Z533" s="130" t="s">
        <v>342</v>
      </c>
      <c r="AA533" s="82" t="s">
        <v>1126</v>
      </c>
      <c r="AB533" s="123">
        <v>100</v>
      </c>
      <c r="AC533" s="113" t="s">
        <v>332</v>
      </c>
      <c r="AD533" s="114">
        <v>77.400000000000006</v>
      </c>
      <c r="AE533" s="113">
        <v>0</v>
      </c>
      <c r="AF533" s="113">
        <v>4</v>
      </c>
      <c r="AG533" s="156">
        <v>81.400000000000006</v>
      </c>
      <c r="AH533" s="155" t="s">
        <v>330</v>
      </c>
    </row>
    <row r="534" spans="1:34" s="121" customFormat="1" x14ac:dyDescent="0.2">
      <c r="A534" s="82" t="s">
        <v>1098</v>
      </c>
      <c r="B534" s="106"/>
      <c r="C534" s="82">
        <v>1</v>
      </c>
      <c r="D534" s="82" t="s">
        <v>1127</v>
      </c>
      <c r="E534" s="107" t="s">
        <v>425</v>
      </c>
      <c r="F534" s="108"/>
      <c r="G534" s="82">
        <v>172</v>
      </c>
      <c r="H534" s="82">
        <v>59</v>
      </c>
      <c r="I534" s="135">
        <v>19.943212547322876</v>
      </c>
      <c r="J534" s="139">
        <v>100</v>
      </c>
      <c r="K534" s="130" t="s">
        <v>329</v>
      </c>
      <c r="L534" s="82">
        <v>4242</v>
      </c>
      <c r="M534" s="130">
        <v>85</v>
      </c>
      <c r="N534" s="130" t="s">
        <v>330</v>
      </c>
      <c r="O534" s="110">
        <v>7.1</v>
      </c>
      <c r="P534" s="130">
        <v>100</v>
      </c>
      <c r="Q534" s="130" t="s">
        <v>332</v>
      </c>
      <c r="R534" s="82">
        <v>11</v>
      </c>
      <c r="S534" s="130">
        <v>74</v>
      </c>
      <c r="T534" s="130" t="s">
        <v>331</v>
      </c>
      <c r="U534" s="111">
        <v>240</v>
      </c>
      <c r="V534" s="130">
        <v>80</v>
      </c>
      <c r="W534" s="130" t="s">
        <v>330</v>
      </c>
      <c r="X534" s="82">
        <v>4</v>
      </c>
      <c r="Y534" s="82">
        <v>30</v>
      </c>
      <c r="Z534" s="130" t="s">
        <v>342</v>
      </c>
      <c r="AA534" s="82" t="s">
        <v>985</v>
      </c>
      <c r="AB534" s="123">
        <v>85</v>
      </c>
      <c r="AC534" s="113" t="s">
        <v>330</v>
      </c>
      <c r="AD534" s="114">
        <v>83.15</v>
      </c>
      <c r="AE534" s="113">
        <v>0</v>
      </c>
      <c r="AF534" s="113"/>
      <c r="AG534" s="156">
        <v>83.15</v>
      </c>
      <c r="AH534" s="155" t="s">
        <v>330</v>
      </c>
    </row>
    <row r="535" spans="1:34" s="121" customFormat="1" x14ac:dyDescent="0.2">
      <c r="A535" s="82" t="s">
        <v>1098</v>
      </c>
      <c r="B535" s="106"/>
      <c r="C535" s="82">
        <v>1</v>
      </c>
      <c r="D535" s="82" t="s">
        <v>1128</v>
      </c>
      <c r="E535" s="107" t="s">
        <v>425</v>
      </c>
      <c r="F535" s="141"/>
      <c r="G535" s="82">
        <v>187</v>
      </c>
      <c r="H535" s="82">
        <v>65</v>
      </c>
      <c r="I535" s="135">
        <v>18.587892133032113</v>
      </c>
      <c r="J535" s="139">
        <v>100</v>
      </c>
      <c r="K535" s="130" t="s">
        <v>329</v>
      </c>
      <c r="L535" s="82">
        <v>4841</v>
      </c>
      <c r="M535" s="130">
        <v>100</v>
      </c>
      <c r="N535" s="130" t="s">
        <v>332</v>
      </c>
      <c r="O535" s="110">
        <v>7</v>
      </c>
      <c r="P535" s="130">
        <v>100</v>
      </c>
      <c r="Q535" s="130" t="s">
        <v>332</v>
      </c>
      <c r="R535" s="82">
        <v>23</v>
      </c>
      <c r="S535" s="130">
        <v>95</v>
      </c>
      <c r="T535" s="130" t="s">
        <v>332</v>
      </c>
      <c r="U535" s="111">
        <v>235</v>
      </c>
      <c r="V535" s="130">
        <v>80</v>
      </c>
      <c r="W535" s="130" t="s">
        <v>330</v>
      </c>
      <c r="X535" s="82">
        <v>3</v>
      </c>
      <c r="Y535" s="82">
        <v>20</v>
      </c>
      <c r="Z535" s="130" t="s">
        <v>342</v>
      </c>
      <c r="AA535" s="82" t="s">
        <v>1130</v>
      </c>
      <c r="AB535" s="123">
        <v>80</v>
      </c>
      <c r="AC535" s="113" t="s">
        <v>330</v>
      </c>
      <c r="AD535" s="114">
        <v>85.5</v>
      </c>
      <c r="AE535" s="113">
        <v>0</v>
      </c>
      <c r="AF535" s="113"/>
      <c r="AG535" s="156">
        <v>85.5</v>
      </c>
      <c r="AH535" s="155" t="s">
        <v>330</v>
      </c>
    </row>
    <row r="536" spans="1:34" s="121" customFormat="1" x14ac:dyDescent="0.2">
      <c r="A536" s="82" t="s">
        <v>1098</v>
      </c>
      <c r="B536" s="106"/>
      <c r="C536" s="82">
        <v>1</v>
      </c>
      <c r="D536" s="82" t="s">
        <v>1131</v>
      </c>
      <c r="E536" s="107" t="s">
        <v>425</v>
      </c>
      <c r="F536" s="141"/>
      <c r="G536" s="82">
        <v>172</v>
      </c>
      <c r="H536" s="82">
        <v>51</v>
      </c>
      <c r="I536" s="135">
        <v>17.239048134126556</v>
      </c>
      <c r="J536" s="139">
        <v>100</v>
      </c>
      <c r="K536" s="130" t="s">
        <v>329</v>
      </c>
      <c r="L536" s="82">
        <v>4592</v>
      </c>
      <c r="M536" s="130">
        <v>100</v>
      </c>
      <c r="N536" s="130" t="s">
        <v>332</v>
      </c>
      <c r="O536" s="110">
        <v>7.8</v>
      </c>
      <c r="P536" s="130">
        <v>76</v>
      </c>
      <c r="Q536" s="130" t="s">
        <v>331</v>
      </c>
      <c r="R536" s="82">
        <v>10</v>
      </c>
      <c r="S536" s="130">
        <v>72</v>
      </c>
      <c r="T536" s="130" t="s">
        <v>331</v>
      </c>
      <c r="U536" s="111">
        <v>226</v>
      </c>
      <c r="V536" s="130">
        <v>74</v>
      </c>
      <c r="W536" s="130" t="s">
        <v>331</v>
      </c>
      <c r="X536" s="82">
        <v>5</v>
      </c>
      <c r="Y536" s="82">
        <v>40</v>
      </c>
      <c r="Z536" s="130" t="s">
        <v>342</v>
      </c>
      <c r="AA536" s="82" t="s">
        <v>717</v>
      </c>
      <c r="AB536" s="123">
        <v>80</v>
      </c>
      <c r="AC536" s="113" t="s">
        <v>330</v>
      </c>
      <c r="AD536" s="114">
        <v>79.8</v>
      </c>
      <c r="AE536" s="113">
        <v>0</v>
      </c>
      <c r="AF536" s="113"/>
      <c r="AG536" s="156">
        <v>79.8</v>
      </c>
      <c r="AH536" s="155" t="s">
        <v>331</v>
      </c>
    </row>
    <row r="537" spans="1:34" s="121" customFormat="1" x14ac:dyDescent="0.2">
      <c r="A537" s="82" t="s">
        <v>1098</v>
      </c>
      <c r="B537" s="106"/>
      <c r="C537" s="82">
        <v>1</v>
      </c>
      <c r="D537" s="82" t="s">
        <v>1132</v>
      </c>
      <c r="E537" s="107" t="s">
        <v>425</v>
      </c>
      <c r="F537" s="141"/>
      <c r="G537" s="82">
        <v>181</v>
      </c>
      <c r="H537" s="82">
        <v>78</v>
      </c>
      <c r="I537" s="135">
        <v>23.808797045267237</v>
      </c>
      <c r="J537" s="139">
        <v>80</v>
      </c>
      <c r="K537" s="130" t="s">
        <v>341</v>
      </c>
      <c r="L537" s="82">
        <v>4919</v>
      </c>
      <c r="M537" s="130">
        <v>100</v>
      </c>
      <c r="N537" s="130" t="s">
        <v>332</v>
      </c>
      <c r="O537" s="110">
        <v>8.4</v>
      </c>
      <c r="P537" s="130">
        <v>70</v>
      </c>
      <c r="Q537" s="130" t="s">
        <v>331</v>
      </c>
      <c r="R537" s="82">
        <v>17</v>
      </c>
      <c r="S537" s="130">
        <v>80</v>
      </c>
      <c r="T537" s="130" t="s">
        <v>330</v>
      </c>
      <c r="U537" s="111">
        <v>170</v>
      </c>
      <c r="V537" s="130">
        <v>10</v>
      </c>
      <c r="W537" s="130" t="s">
        <v>342</v>
      </c>
      <c r="X537" s="82">
        <v>5</v>
      </c>
      <c r="Y537" s="82">
        <v>40</v>
      </c>
      <c r="Z537" s="130" t="s">
        <v>342</v>
      </c>
      <c r="AA537" s="82" t="s">
        <v>1133</v>
      </c>
      <c r="AB537" s="123">
        <v>100</v>
      </c>
      <c r="AC537" s="113" t="s">
        <v>332</v>
      </c>
      <c r="AD537" s="114">
        <v>74</v>
      </c>
      <c r="AE537" s="113">
        <v>0</v>
      </c>
      <c r="AF537" s="113">
        <v>3</v>
      </c>
      <c r="AG537" s="156">
        <v>77</v>
      </c>
      <c r="AH537" s="155" t="s">
        <v>331</v>
      </c>
    </row>
    <row r="538" spans="1:34" s="121" customFormat="1" x14ac:dyDescent="0.2">
      <c r="A538" s="82" t="s">
        <v>1098</v>
      </c>
      <c r="B538" s="106"/>
      <c r="C538" s="82">
        <v>1</v>
      </c>
      <c r="D538" s="82" t="s">
        <v>1134</v>
      </c>
      <c r="E538" s="107" t="s">
        <v>425</v>
      </c>
      <c r="F538" s="141"/>
      <c r="G538" s="82">
        <v>185</v>
      </c>
      <c r="H538" s="82">
        <v>107</v>
      </c>
      <c r="I538" s="135">
        <v>31.263696128560994</v>
      </c>
      <c r="J538" s="139">
        <v>60</v>
      </c>
      <c r="K538" s="130" t="s">
        <v>364</v>
      </c>
      <c r="L538" s="82">
        <v>5175</v>
      </c>
      <c r="M538" s="130">
        <v>100</v>
      </c>
      <c r="N538" s="130" t="s">
        <v>332</v>
      </c>
      <c r="O538" s="110">
        <v>8.6</v>
      </c>
      <c r="P538" s="130">
        <v>68</v>
      </c>
      <c r="Q538" s="130" t="s">
        <v>331</v>
      </c>
      <c r="R538" s="82">
        <v>-1</v>
      </c>
      <c r="S538" s="130">
        <v>40</v>
      </c>
      <c r="T538" s="130" t="s">
        <v>342</v>
      </c>
      <c r="U538" s="111">
        <v>185</v>
      </c>
      <c r="V538" s="130">
        <v>40</v>
      </c>
      <c r="W538" s="130" t="s">
        <v>342</v>
      </c>
      <c r="X538" s="82">
        <v>1</v>
      </c>
      <c r="Y538" s="82">
        <v>0</v>
      </c>
      <c r="Z538" s="130" t="s">
        <v>342</v>
      </c>
      <c r="AA538" s="82" t="s">
        <v>1135</v>
      </c>
      <c r="AB538" s="123"/>
      <c r="AC538" s="113" t="s">
        <v>342</v>
      </c>
      <c r="AD538" s="114">
        <v>45.6</v>
      </c>
      <c r="AE538" s="113">
        <v>0</v>
      </c>
      <c r="AF538" s="113"/>
      <c r="AG538" s="156">
        <v>45.6</v>
      </c>
      <c r="AH538" s="155" t="s">
        <v>342</v>
      </c>
    </row>
    <row r="539" spans="1:34" s="121" customFormat="1" x14ac:dyDescent="0.2">
      <c r="A539" s="82" t="s">
        <v>1098</v>
      </c>
      <c r="B539" s="106"/>
      <c r="C539" s="82"/>
      <c r="D539" s="82" t="s">
        <v>1136</v>
      </c>
      <c r="E539" s="107" t="s">
        <v>425</v>
      </c>
      <c r="F539" s="141"/>
      <c r="G539" s="82">
        <v>183</v>
      </c>
      <c r="H539" s="82">
        <v>75</v>
      </c>
      <c r="I539" s="135">
        <v>22.395413419331721</v>
      </c>
      <c r="J539" s="139">
        <v>100</v>
      </c>
      <c r="K539" s="130" t="s">
        <v>329</v>
      </c>
      <c r="L539" s="82">
        <v>4478</v>
      </c>
      <c r="M539" s="130">
        <v>95</v>
      </c>
      <c r="N539" s="130" t="s">
        <v>332</v>
      </c>
      <c r="O539" s="110">
        <v>7.8</v>
      </c>
      <c r="P539" s="130">
        <v>76</v>
      </c>
      <c r="Q539" s="130" t="s">
        <v>331</v>
      </c>
      <c r="R539" s="82">
        <v>21</v>
      </c>
      <c r="S539" s="130">
        <v>90</v>
      </c>
      <c r="T539" s="130" t="s">
        <v>332</v>
      </c>
      <c r="U539" s="111">
        <v>240</v>
      </c>
      <c r="V539" s="130">
        <v>80</v>
      </c>
      <c r="W539" s="130" t="s">
        <v>330</v>
      </c>
      <c r="X539" s="82">
        <v>1</v>
      </c>
      <c r="Y539" s="130">
        <v>0</v>
      </c>
      <c r="Z539" s="130" t="s">
        <v>342</v>
      </c>
      <c r="AA539" s="82" t="s">
        <v>1123</v>
      </c>
      <c r="AB539" s="112">
        <v>80</v>
      </c>
      <c r="AC539" s="113" t="s">
        <v>330</v>
      </c>
      <c r="AD539" s="114">
        <v>77.45</v>
      </c>
      <c r="AE539" s="113">
        <v>0</v>
      </c>
      <c r="AF539" s="113"/>
      <c r="AG539" s="156">
        <v>77.45</v>
      </c>
      <c r="AH539" s="155" t="s">
        <v>331</v>
      </c>
    </row>
    <row r="540" spans="1:34" s="121" customFormat="1" x14ac:dyDescent="0.2">
      <c r="A540" s="82" t="s">
        <v>1098</v>
      </c>
      <c r="B540" s="106"/>
      <c r="C540" s="82">
        <v>1</v>
      </c>
      <c r="D540" s="82" t="s">
        <v>1137</v>
      </c>
      <c r="E540" s="107" t="s">
        <v>337</v>
      </c>
      <c r="F540" s="141"/>
      <c r="G540" s="82">
        <v>161</v>
      </c>
      <c r="H540" s="82">
        <v>58</v>
      </c>
      <c r="I540" s="135">
        <v>22.37567995061919</v>
      </c>
      <c r="J540" s="139">
        <v>100</v>
      </c>
      <c r="K540" s="130" t="s">
        <v>329</v>
      </c>
      <c r="L540" s="82">
        <v>3565</v>
      </c>
      <c r="M540" s="130">
        <v>100</v>
      </c>
      <c r="N540" s="130" t="s">
        <v>332</v>
      </c>
      <c r="O540" s="110">
        <v>9.8000000000000007</v>
      </c>
      <c r="P540" s="130">
        <v>68</v>
      </c>
      <c r="Q540" s="130" t="s">
        <v>331</v>
      </c>
      <c r="R540" s="82">
        <v>23</v>
      </c>
      <c r="S540" s="130">
        <v>95</v>
      </c>
      <c r="T540" s="130" t="s">
        <v>332</v>
      </c>
      <c r="U540" s="111">
        <v>158</v>
      </c>
      <c r="V540" s="130">
        <v>66</v>
      </c>
      <c r="W540" s="130" t="s">
        <v>331</v>
      </c>
      <c r="X540" s="82">
        <v>40</v>
      </c>
      <c r="Y540" s="130">
        <v>76</v>
      </c>
      <c r="Z540" s="130" t="s">
        <v>331</v>
      </c>
      <c r="AA540" s="82" t="s">
        <v>617</v>
      </c>
      <c r="AB540" s="112">
        <v>66</v>
      </c>
      <c r="AC540" s="113" t="s">
        <v>331</v>
      </c>
      <c r="AD540" s="114">
        <v>80.5</v>
      </c>
      <c r="AE540" s="113">
        <v>0</v>
      </c>
      <c r="AF540" s="113"/>
      <c r="AG540" s="156">
        <v>80.5</v>
      </c>
      <c r="AH540" s="155" t="s">
        <v>330</v>
      </c>
    </row>
    <row r="541" spans="1:34" s="121" customFormat="1" x14ac:dyDescent="0.2">
      <c r="A541" s="82" t="s">
        <v>1098</v>
      </c>
      <c r="B541" s="106"/>
      <c r="C541" s="82">
        <v>1</v>
      </c>
      <c r="D541" s="82" t="s">
        <v>1138</v>
      </c>
      <c r="E541" s="107" t="s">
        <v>337</v>
      </c>
      <c r="F541" s="141"/>
      <c r="G541" s="82">
        <v>166</v>
      </c>
      <c r="H541" s="82">
        <v>95</v>
      </c>
      <c r="I541" s="135">
        <v>34.475250399187111</v>
      </c>
      <c r="J541" s="139">
        <v>60</v>
      </c>
      <c r="K541" s="130" t="s">
        <v>364</v>
      </c>
      <c r="L541" s="82">
        <v>2139</v>
      </c>
      <c r="M541" s="130">
        <v>66</v>
      </c>
      <c r="N541" s="130" t="s">
        <v>331</v>
      </c>
      <c r="O541" s="110">
        <v>10.1</v>
      </c>
      <c r="P541" s="130">
        <v>64</v>
      </c>
      <c r="Q541" s="130" t="s">
        <v>331</v>
      </c>
      <c r="R541" s="82">
        <v>18</v>
      </c>
      <c r="S541" s="130">
        <v>80</v>
      </c>
      <c r="T541" s="130" t="s">
        <v>330</v>
      </c>
      <c r="U541" s="111">
        <v>156</v>
      </c>
      <c r="V541" s="130">
        <v>64</v>
      </c>
      <c r="W541" s="130" t="s">
        <v>331</v>
      </c>
      <c r="X541" s="82">
        <v>25</v>
      </c>
      <c r="Y541" s="82">
        <v>62</v>
      </c>
      <c r="Z541" s="130" t="s">
        <v>331</v>
      </c>
      <c r="AA541" s="82" t="s">
        <v>599</v>
      </c>
      <c r="AB541" s="123"/>
      <c r="AC541" s="113" t="s">
        <v>342</v>
      </c>
      <c r="AD541" s="114">
        <v>52.300000000000004</v>
      </c>
      <c r="AE541" s="113">
        <v>0</v>
      </c>
      <c r="AF541" s="113"/>
      <c r="AG541" s="156">
        <v>52.3</v>
      </c>
      <c r="AH541" s="155" t="s">
        <v>342</v>
      </c>
    </row>
    <row r="542" spans="1:34" s="121" customFormat="1" x14ac:dyDescent="0.2">
      <c r="A542" s="82" t="s">
        <v>1098</v>
      </c>
      <c r="B542" s="106"/>
      <c r="C542" s="82">
        <v>1</v>
      </c>
      <c r="D542" s="82" t="s">
        <v>1139</v>
      </c>
      <c r="E542" s="107" t="s">
        <v>337</v>
      </c>
      <c r="F542" s="141"/>
      <c r="G542" s="82">
        <v>165</v>
      </c>
      <c r="H542" s="82">
        <v>50</v>
      </c>
      <c r="I542" s="135">
        <v>18.365472910927455</v>
      </c>
      <c r="J542" s="139">
        <v>100</v>
      </c>
      <c r="K542" s="130" t="s">
        <v>329</v>
      </c>
      <c r="L542" s="82">
        <v>3441</v>
      </c>
      <c r="M542" s="130">
        <v>100</v>
      </c>
      <c r="N542" s="130" t="s">
        <v>332</v>
      </c>
      <c r="O542" s="110">
        <v>10.6</v>
      </c>
      <c r="P542" s="130">
        <v>60</v>
      </c>
      <c r="Q542" s="130" t="s">
        <v>331</v>
      </c>
      <c r="R542" s="82">
        <v>-2</v>
      </c>
      <c r="S542" s="130">
        <v>0</v>
      </c>
      <c r="T542" s="130" t="s">
        <v>342</v>
      </c>
      <c r="U542" s="111">
        <v>155</v>
      </c>
      <c r="V542" s="130">
        <v>64</v>
      </c>
      <c r="W542" s="130" t="s">
        <v>331</v>
      </c>
      <c r="X542" s="82">
        <v>10</v>
      </c>
      <c r="Y542" s="82">
        <v>0</v>
      </c>
      <c r="Z542" s="130" t="s">
        <v>342</v>
      </c>
      <c r="AA542" s="82" t="s">
        <v>548</v>
      </c>
      <c r="AB542" s="123">
        <v>50</v>
      </c>
      <c r="AC542" s="113" t="s">
        <v>342</v>
      </c>
      <c r="AD542" s="114">
        <v>58.4</v>
      </c>
      <c r="AE542" s="113">
        <v>0</v>
      </c>
      <c r="AF542" s="113"/>
      <c r="AG542" s="156">
        <v>58.4</v>
      </c>
      <c r="AH542" s="155" t="s">
        <v>342</v>
      </c>
    </row>
    <row r="543" spans="1:34" s="121" customFormat="1" x14ac:dyDescent="0.2">
      <c r="A543" s="82" t="s">
        <v>1098</v>
      </c>
      <c r="B543" s="106"/>
      <c r="C543" s="82">
        <v>1</v>
      </c>
      <c r="D543" s="82" t="s">
        <v>1140</v>
      </c>
      <c r="E543" s="107" t="s">
        <v>425</v>
      </c>
      <c r="F543" s="141"/>
      <c r="G543" s="82">
        <v>181</v>
      </c>
      <c r="H543" s="82">
        <v>57</v>
      </c>
      <c r="I543" s="135">
        <v>17.398736302310674</v>
      </c>
      <c r="J543" s="139">
        <v>100</v>
      </c>
      <c r="K543" s="130" t="s">
        <v>329</v>
      </c>
      <c r="L543" s="82">
        <v>4325</v>
      </c>
      <c r="M543" s="130">
        <v>90</v>
      </c>
      <c r="N543" s="130" t="s">
        <v>332</v>
      </c>
      <c r="O543" s="110">
        <v>7.3</v>
      </c>
      <c r="P543" s="130">
        <v>90</v>
      </c>
      <c r="Q543" s="130" t="s">
        <v>332</v>
      </c>
      <c r="R543" s="82">
        <v>16</v>
      </c>
      <c r="S543" s="130">
        <v>80</v>
      </c>
      <c r="T543" s="130" t="s">
        <v>330</v>
      </c>
      <c r="U543" s="111">
        <v>230</v>
      </c>
      <c r="V543" s="130">
        <v>76</v>
      </c>
      <c r="W543" s="130" t="s">
        <v>331</v>
      </c>
      <c r="X543" s="82">
        <v>4</v>
      </c>
      <c r="Y543" s="82">
        <v>30</v>
      </c>
      <c r="Z543" s="130" t="s">
        <v>342</v>
      </c>
      <c r="AA543" s="82" t="s">
        <v>378</v>
      </c>
      <c r="AB543" s="123">
        <v>72</v>
      </c>
      <c r="AC543" s="113" t="s">
        <v>331</v>
      </c>
      <c r="AD543" s="114">
        <v>79.5</v>
      </c>
      <c r="AE543" s="113">
        <v>0</v>
      </c>
      <c r="AF543" s="113"/>
      <c r="AG543" s="156">
        <v>79.5</v>
      </c>
      <c r="AH543" s="155" t="s">
        <v>331</v>
      </c>
    </row>
    <row r="544" spans="1:34" s="121" customFormat="1" x14ac:dyDescent="0.2">
      <c r="A544" s="82" t="s">
        <v>1098</v>
      </c>
      <c r="B544" s="106"/>
      <c r="C544" s="82">
        <v>1</v>
      </c>
      <c r="D544" s="82" t="s">
        <v>1141</v>
      </c>
      <c r="E544" s="107" t="s">
        <v>425</v>
      </c>
      <c r="F544" s="141"/>
      <c r="G544" s="82">
        <v>168</v>
      </c>
      <c r="H544" s="82">
        <v>59</v>
      </c>
      <c r="I544" s="135">
        <v>20.904195011337869</v>
      </c>
      <c r="J544" s="139">
        <v>100</v>
      </c>
      <c r="K544" s="130" t="s">
        <v>329</v>
      </c>
      <c r="L544" s="82">
        <v>4449</v>
      </c>
      <c r="M544" s="130">
        <v>95</v>
      </c>
      <c r="N544" s="130" t="s">
        <v>332</v>
      </c>
      <c r="O544" s="110">
        <v>7.9</v>
      </c>
      <c r="P544" s="130">
        <v>76</v>
      </c>
      <c r="Q544" s="130" t="s">
        <v>331</v>
      </c>
      <c r="R544" s="82">
        <v>3</v>
      </c>
      <c r="S544" s="130">
        <v>62</v>
      </c>
      <c r="T544" s="130" t="s">
        <v>331</v>
      </c>
      <c r="U544" s="111">
        <v>175</v>
      </c>
      <c r="V544" s="130">
        <v>20</v>
      </c>
      <c r="W544" s="130" t="s">
        <v>342</v>
      </c>
      <c r="X544" s="82">
        <v>2</v>
      </c>
      <c r="Y544" s="82">
        <v>10</v>
      </c>
      <c r="Z544" s="130" t="s">
        <v>342</v>
      </c>
      <c r="AA544" s="82" t="s">
        <v>952</v>
      </c>
      <c r="AB544" s="123">
        <v>62</v>
      </c>
      <c r="AC544" s="113" t="s">
        <v>331</v>
      </c>
      <c r="AD544" s="114">
        <v>66.05</v>
      </c>
      <c r="AE544" s="113">
        <v>0</v>
      </c>
      <c r="AF544" s="113"/>
      <c r="AG544" s="156">
        <v>66.05</v>
      </c>
      <c r="AH544" s="155" t="s">
        <v>331</v>
      </c>
    </row>
    <row r="545" spans="1:34" s="39" customFormat="1" x14ac:dyDescent="0.2">
      <c r="A545" s="142"/>
      <c r="B545" s="143"/>
      <c r="C545" s="142"/>
      <c r="D545" s="142"/>
      <c r="E545" s="123"/>
      <c r="F545" s="144"/>
      <c r="G545" s="145"/>
      <c r="H545" s="145"/>
      <c r="I545" s="146"/>
      <c r="J545" s="147"/>
      <c r="K545" s="147"/>
      <c r="L545" s="145"/>
      <c r="M545" s="147"/>
      <c r="N545" s="147"/>
      <c r="O545" s="148"/>
      <c r="P545" s="147"/>
      <c r="Q545" s="147"/>
      <c r="R545" s="145"/>
      <c r="S545" s="147"/>
      <c r="T545" s="147"/>
      <c r="U545" s="149"/>
      <c r="V545" s="147"/>
      <c r="W545" s="147"/>
      <c r="X545" s="145"/>
      <c r="Y545" s="150"/>
      <c r="Z545" s="147"/>
      <c r="AA545" s="145"/>
      <c r="AB545" s="123"/>
      <c r="AC545" s="147"/>
      <c r="AD545" s="151"/>
      <c r="AE545" s="147"/>
      <c r="AF545" s="147"/>
      <c r="AG545" s="225"/>
      <c r="AH545" s="157"/>
    </row>
    <row r="546" spans="1:34" s="39" customFormat="1" x14ac:dyDescent="0.2">
      <c r="A546" s="142"/>
      <c r="B546" s="143"/>
      <c r="C546" s="142"/>
      <c r="D546" s="142"/>
      <c r="E546" s="123"/>
      <c r="F546" s="144"/>
      <c r="G546" s="145"/>
      <c r="H546" s="145"/>
      <c r="I546" s="146"/>
      <c r="J546" s="147"/>
      <c r="K546" s="147"/>
      <c r="L546" s="145"/>
      <c r="M546" s="147"/>
      <c r="N546" s="147"/>
      <c r="O546" s="148"/>
      <c r="P546" s="147"/>
      <c r="Q546" s="147"/>
      <c r="R546" s="145"/>
      <c r="S546" s="147"/>
      <c r="T546" s="147"/>
      <c r="U546" s="149"/>
      <c r="V546" s="147"/>
      <c r="W546" s="147"/>
      <c r="X546" s="145"/>
      <c r="Y546" s="150"/>
      <c r="Z546" s="147"/>
      <c r="AA546" s="145"/>
      <c r="AB546" s="123"/>
      <c r="AC546" s="147"/>
      <c r="AD546" s="151"/>
      <c r="AE546" s="147"/>
      <c r="AF546" s="147"/>
      <c r="AG546" s="225"/>
      <c r="AH546" s="157"/>
    </row>
    <row r="547" spans="1:34" s="39" customFormat="1" x14ac:dyDescent="0.2">
      <c r="A547" s="48"/>
      <c r="B547" s="36"/>
      <c r="C547" s="37"/>
      <c r="D547" s="37"/>
      <c r="E547" s="67"/>
      <c r="F547" s="31"/>
      <c r="G547" s="43"/>
      <c r="H547" s="43"/>
      <c r="I547" s="136"/>
      <c r="L547" s="43"/>
      <c r="O547" s="44"/>
      <c r="R547" s="43"/>
      <c r="U547" s="45"/>
      <c r="X547" s="43"/>
      <c r="Y547" s="47"/>
      <c r="AA547" s="43"/>
      <c r="AB547" s="67"/>
      <c r="AD547" s="46"/>
      <c r="AG547" s="46"/>
    </row>
    <row r="548" spans="1:34" s="39" customFormat="1" x14ac:dyDescent="0.2">
      <c r="A548" s="48"/>
      <c r="B548" s="36"/>
      <c r="C548" s="37"/>
      <c r="D548" s="37"/>
      <c r="E548" s="67"/>
      <c r="F548" s="31"/>
      <c r="G548" s="43"/>
      <c r="H548" s="43"/>
      <c r="I548" s="136"/>
      <c r="L548" s="43"/>
      <c r="O548" s="44"/>
      <c r="R548" s="43"/>
      <c r="U548" s="45"/>
      <c r="X548" s="43"/>
      <c r="Y548" s="47"/>
      <c r="AA548" s="43"/>
      <c r="AB548" s="67"/>
      <c r="AD548" s="46"/>
      <c r="AG548" s="46"/>
    </row>
    <row r="549" spans="1:34" s="39" customFormat="1" x14ac:dyDescent="0.2">
      <c r="A549" s="48"/>
      <c r="B549" s="36"/>
      <c r="C549" s="37"/>
      <c r="D549" s="37"/>
      <c r="E549" s="67"/>
      <c r="F549" s="31"/>
      <c r="G549" s="43"/>
      <c r="H549" s="43"/>
      <c r="I549" s="136"/>
      <c r="L549" s="43"/>
      <c r="O549" s="44"/>
      <c r="R549" s="43"/>
      <c r="U549" s="45"/>
      <c r="X549" s="43"/>
      <c r="Y549" s="47"/>
      <c r="AA549" s="43"/>
      <c r="AB549" s="67"/>
      <c r="AD549" s="46"/>
      <c r="AG549" s="46"/>
    </row>
    <row r="550" spans="1:34" s="39" customFormat="1" x14ac:dyDescent="0.2">
      <c r="A550" s="48"/>
      <c r="B550" s="36"/>
      <c r="C550" s="37"/>
      <c r="D550" s="37"/>
      <c r="E550" s="67"/>
      <c r="F550" s="31"/>
      <c r="G550" s="43"/>
      <c r="H550" s="43"/>
      <c r="I550" s="136"/>
      <c r="L550" s="43"/>
      <c r="O550" s="44"/>
      <c r="R550" s="43"/>
      <c r="U550" s="45"/>
      <c r="X550" s="43"/>
      <c r="Y550" s="47"/>
      <c r="AA550" s="43"/>
      <c r="AB550" s="67"/>
      <c r="AD550" s="46"/>
      <c r="AG550" s="46"/>
    </row>
    <row r="551" spans="1:34" s="39" customFormat="1" x14ac:dyDescent="0.2">
      <c r="A551" s="48"/>
      <c r="B551" s="36"/>
      <c r="C551" s="37"/>
      <c r="D551" s="37"/>
      <c r="E551" s="67"/>
      <c r="F551" s="31"/>
      <c r="G551" s="43"/>
      <c r="H551" s="43"/>
      <c r="I551" s="136"/>
      <c r="L551" s="43"/>
      <c r="O551" s="44"/>
      <c r="R551" s="43"/>
      <c r="U551" s="45"/>
      <c r="X551" s="43"/>
      <c r="AA551" s="43"/>
      <c r="AB551" s="103"/>
      <c r="AD551" s="46"/>
      <c r="AG551" s="46"/>
    </row>
    <row r="552" spans="1:34" s="39" customFormat="1" x14ac:dyDescent="0.2">
      <c r="A552" s="48"/>
      <c r="B552" s="36"/>
      <c r="C552" s="37"/>
      <c r="D552" s="37"/>
      <c r="E552" s="67"/>
      <c r="F552" s="31"/>
      <c r="G552" s="43"/>
      <c r="H552" s="43"/>
      <c r="I552" s="136"/>
      <c r="L552" s="43"/>
      <c r="O552" s="44"/>
      <c r="R552" s="43"/>
      <c r="U552" s="45"/>
      <c r="X552" s="43"/>
      <c r="AA552" s="43"/>
      <c r="AB552" s="103"/>
      <c r="AD552" s="46"/>
      <c r="AG552" s="46"/>
    </row>
    <row r="553" spans="1:34" s="39" customFormat="1" x14ac:dyDescent="0.2">
      <c r="A553" s="48"/>
      <c r="B553" s="36"/>
      <c r="C553" s="37"/>
      <c r="D553" s="37"/>
      <c r="E553" s="67"/>
      <c r="F553" s="31"/>
      <c r="G553" s="43"/>
      <c r="H553" s="43"/>
      <c r="I553" s="136"/>
      <c r="L553" s="43"/>
      <c r="O553" s="44"/>
      <c r="R553" s="43"/>
      <c r="U553" s="45"/>
      <c r="X553" s="43"/>
      <c r="Y553" s="47"/>
      <c r="AA553" s="43"/>
      <c r="AB553" s="67"/>
      <c r="AD553" s="46"/>
      <c r="AG553" s="46"/>
    </row>
    <row r="554" spans="1:34" s="39" customFormat="1" x14ac:dyDescent="0.2">
      <c r="A554" s="48"/>
      <c r="B554" s="36"/>
      <c r="C554" s="37"/>
      <c r="D554" s="37"/>
      <c r="E554" s="67"/>
      <c r="F554" s="31"/>
      <c r="G554" s="43"/>
      <c r="H554" s="43"/>
      <c r="I554" s="136"/>
      <c r="L554" s="43"/>
      <c r="O554" s="44"/>
      <c r="R554" s="43"/>
      <c r="U554" s="45"/>
      <c r="X554" s="43"/>
      <c r="Y554" s="47"/>
      <c r="AA554" s="43"/>
      <c r="AB554" s="67"/>
      <c r="AD554" s="46"/>
      <c r="AG554" s="46"/>
    </row>
    <row r="555" spans="1:34" s="39" customFormat="1" x14ac:dyDescent="0.2">
      <c r="A555" s="48"/>
      <c r="B555" s="36"/>
      <c r="C555" s="37"/>
      <c r="D555" s="37"/>
      <c r="E555" s="67"/>
      <c r="F555" s="31"/>
      <c r="G555" s="43"/>
      <c r="H555" s="43"/>
      <c r="I555" s="136"/>
      <c r="L555" s="43"/>
      <c r="O555" s="44"/>
      <c r="R555" s="43"/>
      <c r="U555" s="45"/>
      <c r="X555" s="43"/>
      <c r="Y555" s="47"/>
      <c r="AA555" s="43"/>
      <c r="AB555" s="67"/>
      <c r="AD555" s="46"/>
      <c r="AG555" s="46"/>
    </row>
    <row r="556" spans="1:34" s="39" customFormat="1" x14ac:dyDescent="0.2">
      <c r="A556" s="48"/>
      <c r="B556" s="36"/>
      <c r="C556" s="37"/>
      <c r="D556" s="37"/>
      <c r="E556" s="67"/>
      <c r="F556" s="31"/>
      <c r="G556" s="43"/>
      <c r="H556" s="43"/>
      <c r="I556" s="136"/>
      <c r="L556" s="43"/>
      <c r="O556" s="44"/>
      <c r="R556" s="43"/>
      <c r="U556" s="45"/>
      <c r="X556" s="43"/>
      <c r="Y556" s="47"/>
      <c r="AA556" s="43"/>
      <c r="AB556" s="67"/>
      <c r="AD556" s="46"/>
      <c r="AG556" s="46"/>
    </row>
    <row r="557" spans="1:34" s="39" customFormat="1" x14ac:dyDescent="0.2">
      <c r="A557" s="48"/>
      <c r="B557" s="36"/>
      <c r="C557" s="37"/>
      <c r="D557" s="37"/>
      <c r="E557" s="67"/>
      <c r="F557" s="31"/>
      <c r="G557" s="43"/>
      <c r="H557" s="43"/>
      <c r="I557" s="136"/>
      <c r="L557" s="43"/>
      <c r="O557" s="44"/>
      <c r="R557" s="43"/>
      <c r="U557" s="45"/>
      <c r="X557" s="43"/>
      <c r="AA557" s="43"/>
      <c r="AB557" s="103"/>
      <c r="AD557" s="46"/>
      <c r="AG557" s="46"/>
    </row>
    <row r="558" spans="1:34" s="39" customFormat="1" x14ac:dyDescent="0.2">
      <c r="A558" s="48"/>
      <c r="B558" s="36"/>
      <c r="C558" s="37"/>
      <c r="D558" s="37"/>
      <c r="E558" s="67"/>
      <c r="F558" s="31"/>
      <c r="G558" s="43"/>
      <c r="H558" s="43"/>
      <c r="I558" s="136"/>
      <c r="L558" s="43"/>
      <c r="O558" s="44"/>
      <c r="R558" s="43"/>
      <c r="U558" s="45"/>
      <c r="X558" s="43"/>
      <c r="AA558" s="43"/>
      <c r="AB558" s="103"/>
      <c r="AD558" s="46"/>
      <c r="AG558" s="46"/>
    </row>
    <row r="559" spans="1:34" s="39" customFormat="1" x14ac:dyDescent="0.2">
      <c r="A559" s="48"/>
      <c r="B559" s="36"/>
      <c r="C559" s="37"/>
      <c r="D559" s="37"/>
      <c r="E559" s="67"/>
      <c r="F559" s="31"/>
      <c r="G559" s="43"/>
      <c r="H559" s="43"/>
      <c r="I559" s="136"/>
      <c r="L559" s="43"/>
      <c r="O559" s="44"/>
      <c r="R559" s="43"/>
      <c r="U559" s="45"/>
      <c r="X559" s="43"/>
      <c r="AA559" s="43"/>
      <c r="AB559" s="103"/>
      <c r="AD559" s="46"/>
      <c r="AG559" s="46"/>
    </row>
    <row r="560" spans="1:34" s="39" customFormat="1" x14ac:dyDescent="0.2">
      <c r="A560" s="48"/>
      <c r="B560" s="36"/>
      <c r="C560" s="37"/>
      <c r="D560" s="37"/>
      <c r="E560" s="67"/>
      <c r="F560" s="31"/>
      <c r="G560" s="43"/>
      <c r="H560" s="43"/>
      <c r="I560" s="136"/>
      <c r="L560" s="43"/>
      <c r="O560" s="44"/>
      <c r="R560" s="43"/>
      <c r="U560" s="45"/>
      <c r="X560" s="43"/>
      <c r="AA560" s="43"/>
      <c r="AB560" s="103"/>
      <c r="AD560" s="46"/>
      <c r="AG560" s="46"/>
    </row>
    <row r="561" spans="1:33" s="39" customFormat="1" x14ac:dyDescent="0.2">
      <c r="A561" s="48"/>
      <c r="B561" s="36"/>
      <c r="C561" s="37"/>
      <c r="D561" s="37"/>
      <c r="E561" s="67"/>
      <c r="F561" s="31"/>
      <c r="G561" s="43"/>
      <c r="H561" s="43"/>
      <c r="I561" s="136"/>
      <c r="L561" s="43"/>
      <c r="O561" s="44"/>
      <c r="R561" s="43"/>
      <c r="U561" s="45"/>
      <c r="X561" s="43"/>
      <c r="AA561" s="43"/>
      <c r="AB561" s="103"/>
      <c r="AD561" s="46"/>
      <c r="AG561" s="46"/>
    </row>
    <row r="562" spans="1:33" s="39" customFormat="1" x14ac:dyDescent="0.2">
      <c r="A562" s="48"/>
      <c r="B562" s="36"/>
      <c r="C562" s="37"/>
      <c r="D562" s="37"/>
      <c r="E562" s="67"/>
      <c r="F562" s="31"/>
      <c r="G562" s="43"/>
      <c r="H562" s="43"/>
      <c r="I562" s="136"/>
      <c r="L562" s="43"/>
      <c r="O562" s="44"/>
      <c r="R562" s="43"/>
      <c r="U562" s="45"/>
      <c r="X562" s="43"/>
      <c r="Y562" s="47"/>
      <c r="AA562" s="43"/>
      <c r="AB562" s="67"/>
      <c r="AD562" s="46"/>
      <c r="AG562" s="46"/>
    </row>
    <row r="563" spans="1:33" s="39" customFormat="1" x14ac:dyDescent="0.2">
      <c r="A563" s="48"/>
      <c r="B563" s="36"/>
      <c r="C563" s="37"/>
      <c r="D563" s="37"/>
      <c r="E563" s="67"/>
      <c r="F563" s="31"/>
      <c r="G563" s="43"/>
      <c r="H563" s="43"/>
      <c r="I563" s="136"/>
      <c r="L563" s="43"/>
      <c r="O563" s="44"/>
      <c r="R563" s="43"/>
      <c r="U563" s="45"/>
      <c r="X563" s="43"/>
      <c r="Y563" s="47"/>
      <c r="AA563" s="43"/>
      <c r="AB563" s="67"/>
      <c r="AD563" s="46"/>
      <c r="AG563" s="46"/>
    </row>
    <row r="564" spans="1:33" s="39" customFormat="1" x14ac:dyDescent="0.2">
      <c r="A564" s="48"/>
      <c r="B564" s="36"/>
      <c r="C564" s="37"/>
      <c r="D564" s="37"/>
      <c r="E564" s="67"/>
      <c r="F564" s="31"/>
      <c r="G564" s="43"/>
      <c r="H564" s="43"/>
      <c r="I564" s="136"/>
      <c r="L564" s="43"/>
      <c r="O564" s="44"/>
      <c r="R564" s="43"/>
      <c r="U564" s="45"/>
      <c r="X564" s="43"/>
      <c r="Y564" s="47"/>
      <c r="AA564" s="43"/>
      <c r="AB564" s="67"/>
      <c r="AD564" s="46"/>
      <c r="AG564" s="46"/>
    </row>
    <row r="565" spans="1:33" s="39" customFormat="1" x14ac:dyDescent="0.2">
      <c r="A565" s="48"/>
      <c r="B565" s="36"/>
      <c r="C565" s="37"/>
      <c r="D565" s="37"/>
      <c r="E565" s="67"/>
      <c r="F565" s="31"/>
      <c r="G565" s="43"/>
      <c r="H565" s="43"/>
      <c r="I565" s="136"/>
      <c r="L565" s="43"/>
      <c r="O565" s="44"/>
      <c r="R565" s="43"/>
      <c r="U565" s="45"/>
      <c r="X565" s="43"/>
      <c r="Y565" s="47"/>
      <c r="AA565" s="43"/>
      <c r="AB565" s="67"/>
      <c r="AD565" s="46"/>
      <c r="AG565" s="46"/>
    </row>
    <row r="566" spans="1:33" s="39" customFormat="1" x14ac:dyDescent="0.2">
      <c r="A566" s="48"/>
      <c r="B566" s="36"/>
      <c r="C566" s="37"/>
      <c r="D566" s="37"/>
      <c r="E566" s="67"/>
      <c r="F566" s="31"/>
      <c r="G566" s="43"/>
      <c r="H566" s="43"/>
      <c r="I566" s="136"/>
      <c r="L566" s="43"/>
      <c r="O566" s="44"/>
      <c r="R566" s="43"/>
      <c r="U566" s="45"/>
      <c r="X566" s="43"/>
      <c r="Y566" s="47"/>
      <c r="AA566" s="43"/>
      <c r="AB566" s="67"/>
      <c r="AD566" s="46"/>
      <c r="AG566" s="46"/>
    </row>
    <row r="567" spans="1:33" s="39" customFormat="1" x14ac:dyDescent="0.2">
      <c r="A567" s="48"/>
      <c r="B567" s="36"/>
      <c r="C567" s="37"/>
      <c r="D567" s="37"/>
      <c r="E567" s="67"/>
      <c r="F567" s="31"/>
      <c r="G567" s="43"/>
      <c r="H567" s="43"/>
      <c r="I567" s="136"/>
      <c r="L567" s="43"/>
      <c r="O567" s="44"/>
      <c r="R567" s="43"/>
      <c r="U567" s="45"/>
      <c r="X567" s="43"/>
      <c r="Y567" s="47"/>
      <c r="AA567" s="43"/>
      <c r="AB567" s="67"/>
      <c r="AD567" s="46"/>
      <c r="AG567" s="46"/>
    </row>
    <row r="568" spans="1:33" s="39" customFormat="1" x14ac:dyDescent="0.2">
      <c r="A568" s="48"/>
      <c r="B568" s="36"/>
      <c r="C568" s="37"/>
      <c r="D568" s="37"/>
      <c r="E568" s="67"/>
      <c r="F568" s="31"/>
      <c r="G568" s="43"/>
      <c r="H568" s="43"/>
      <c r="I568" s="136"/>
      <c r="L568" s="43"/>
      <c r="O568" s="44"/>
      <c r="R568" s="43"/>
      <c r="U568" s="45"/>
      <c r="X568" s="43"/>
      <c r="Y568" s="47"/>
      <c r="AA568" s="43"/>
      <c r="AB568" s="67"/>
      <c r="AD568" s="46"/>
      <c r="AG568" s="46"/>
    </row>
    <row r="569" spans="1:33" s="39" customFormat="1" x14ac:dyDescent="0.2">
      <c r="A569" s="48"/>
      <c r="B569" s="36"/>
      <c r="C569" s="37"/>
      <c r="D569" s="37"/>
      <c r="E569" s="67"/>
      <c r="F569" s="31"/>
      <c r="G569" s="43"/>
      <c r="H569" s="43"/>
      <c r="I569" s="136"/>
      <c r="L569" s="43"/>
      <c r="O569" s="44"/>
      <c r="R569" s="43"/>
      <c r="U569" s="45"/>
      <c r="X569" s="43"/>
      <c r="Y569" s="47"/>
      <c r="AA569" s="43"/>
      <c r="AB569" s="67"/>
      <c r="AD569" s="46"/>
      <c r="AG569" s="46"/>
    </row>
    <row r="570" spans="1:33" s="39" customFormat="1" x14ac:dyDescent="0.2">
      <c r="A570" s="48"/>
      <c r="B570" s="36"/>
      <c r="C570" s="37"/>
      <c r="D570" s="37"/>
      <c r="E570" s="67"/>
      <c r="F570" s="31"/>
      <c r="G570" s="43"/>
      <c r="H570" s="43"/>
      <c r="I570" s="136"/>
      <c r="L570" s="43"/>
      <c r="O570" s="44"/>
      <c r="R570" s="43"/>
      <c r="U570" s="45"/>
      <c r="X570" s="43"/>
      <c r="AA570" s="43"/>
      <c r="AB570" s="103"/>
      <c r="AD570" s="46"/>
      <c r="AG570" s="46"/>
    </row>
    <row r="571" spans="1:33" s="39" customFormat="1" x14ac:dyDescent="0.2">
      <c r="A571" s="48"/>
      <c r="B571" s="36"/>
      <c r="C571" s="37"/>
      <c r="D571" s="37"/>
      <c r="E571" s="67"/>
      <c r="F571" s="31"/>
      <c r="G571" s="43"/>
      <c r="H571" s="43"/>
      <c r="I571" s="136"/>
      <c r="L571" s="43"/>
      <c r="O571" s="44"/>
      <c r="R571" s="43"/>
      <c r="U571" s="45"/>
      <c r="X571" s="43"/>
      <c r="AA571" s="43"/>
      <c r="AB571" s="103"/>
      <c r="AD571" s="46"/>
      <c r="AG571" s="46"/>
    </row>
    <row r="572" spans="1:33" s="39" customFormat="1" x14ac:dyDescent="0.2">
      <c r="A572" s="48"/>
      <c r="B572" s="36"/>
      <c r="C572" s="37"/>
      <c r="D572" s="37"/>
      <c r="E572" s="67"/>
      <c r="F572" s="31"/>
      <c r="G572" s="43"/>
      <c r="H572" s="43"/>
      <c r="I572" s="136"/>
      <c r="L572" s="43"/>
      <c r="O572" s="44"/>
      <c r="R572" s="43"/>
      <c r="U572" s="45"/>
      <c r="X572" s="43"/>
      <c r="AA572" s="43"/>
      <c r="AB572" s="103"/>
      <c r="AD572" s="46"/>
      <c r="AG572" s="46"/>
    </row>
    <row r="761" spans="2:34" s="40" customFormat="1" x14ac:dyDescent="0.15">
      <c r="B761" s="6"/>
      <c r="C761" s="6"/>
      <c r="D761" s="6"/>
      <c r="E761" s="90"/>
      <c r="F761" s="6"/>
      <c r="G761" s="6"/>
      <c r="H761" s="6"/>
      <c r="I761" s="137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104"/>
      <c r="AC761" s="6"/>
      <c r="AD761" s="41"/>
      <c r="AE761" s="6"/>
      <c r="AF761" s="6"/>
      <c r="AG761" s="41"/>
      <c r="AH761" s="6"/>
    </row>
    <row r="762" spans="2:34" s="40" customFormat="1" x14ac:dyDescent="0.15">
      <c r="B762" s="6"/>
      <c r="C762" s="6"/>
      <c r="D762" s="6"/>
      <c r="E762" s="90"/>
      <c r="F762" s="6"/>
      <c r="G762" s="6"/>
      <c r="H762" s="6"/>
      <c r="I762" s="137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104"/>
      <c r="AC762" s="6"/>
      <c r="AD762" s="41"/>
      <c r="AE762" s="6"/>
      <c r="AF762" s="6"/>
      <c r="AG762" s="41"/>
      <c r="AH762" s="6"/>
    </row>
    <row r="763" spans="2:34" s="40" customFormat="1" x14ac:dyDescent="0.15">
      <c r="B763" s="6"/>
      <c r="C763" s="6"/>
      <c r="D763" s="6"/>
      <c r="E763" s="90"/>
      <c r="F763" s="6"/>
      <c r="G763" s="6"/>
      <c r="H763" s="6"/>
      <c r="I763" s="137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104"/>
      <c r="AC763" s="6"/>
      <c r="AD763" s="41"/>
      <c r="AE763" s="6"/>
      <c r="AF763" s="6"/>
      <c r="AG763" s="41"/>
      <c r="AH763" s="6"/>
    </row>
    <row r="764" spans="2:34" s="40" customFormat="1" x14ac:dyDescent="0.15">
      <c r="B764" s="6"/>
      <c r="C764" s="6"/>
      <c r="D764" s="6"/>
      <c r="E764" s="90"/>
      <c r="F764" s="6"/>
      <c r="G764" s="6"/>
      <c r="H764" s="6"/>
      <c r="I764" s="137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104"/>
      <c r="AC764" s="6"/>
      <c r="AD764" s="41"/>
      <c r="AE764" s="6"/>
      <c r="AF764" s="6"/>
      <c r="AG764" s="41"/>
      <c r="AH764" s="6"/>
    </row>
    <row r="765" spans="2:34" s="40" customFormat="1" x14ac:dyDescent="0.15">
      <c r="B765" s="6"/>
      <c r="C765" s="6"/>
      <c r="D765" s="6"/>
      <c r="E765" s="90"/>
      <c r="F765" s="6"/>
      <c r="G765" s="6"/>
      <c r="H765" s="6"/>
      <c r="I765" s="137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104"/>
      <c r="AC765" s="6"/>
      <c r="AD765" s="41"/>
      <c r="AE765" s="6"/>
      <c r="AF765" s="6"/>
      <c r="AG765" s="41"/>
      <c r="AH765" s="6"/>
    </row>
    <row r="766" spans="2:34" s="40" customFormat="1" x14ac:dyDescent="0.15">
      <c r="B766" s="6"/>
      <c r="C766" s="6"/>
      <c r="D766" s="6"/>
      <c r="E766" s="90"/>
      <c r="F766" s="6"/>
      <c r="G766" s="6"/>
      <c r="H766" s="6"/>
      <c r="I766" s="137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104"/>
      <c r="AC766" s="6"/>
      <c r="AD766" s="41"/>
      <c r="AE766" s="6"/>
      <c r="AF766" s="6"/>
      <c r="AG766" s="41"/>
      <c r="AH766" s="6"/>
    </row>
    <row r="767" spans="2:34" s="40" customFormat="1" x14ac:dyDescent="0.15">
      <c r="B767" s="6"/>
      <c r="C767" s="6"/>
      <c r="D767" s="6"/>
      <c r="E767" s="90"/>
      <c r="F767" s="6"/>
      <c r="G767" s="6"/>
      <c r="H767" s="6"/>
      <c r="I767" s="137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104"/>
      <c r="AC767" s="6"/>
      <c r="AD767" s="41"/>
      <c r="AE767" s="6"/>
      <c r="AF767" s="6"/>
      <c r="AG767" s="41"/>
      <c r="AH767" s="6"/>
    </row>
    <row r="768" spans="2:34" s="40" customFormat="1" x14ac:dyDescent="0.15">
      <c r="B768" s="6"/>
      <c r="C768" s="6"/>
      <c r="D768" s="6"/>
      <c r="E768" s="90"/>
      <c r="F768" s="6"/>
      <c r="G768" s="6"/>
      <c r="H768" s="6"/>
      <c r="I768" s="137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104"/>
      <c r="AC768" s="6"/>
      <c r="AD768" s="41"/>
      <c r="AE768" s="6"/>
      <c r="AF768" s="6"/>
      <c r="AG768" s="41"/>
      <c r="AH768" s="6"/>
    </row>
    <row r="769" spans="2:34" s="40" customFormat="1" x14ac:dyDescent="0.15">
      <c r="B769" s="6"/>
      <c r="C769" s="6"/>
      <c r="D769" s="6"/>
      <c r="E769" s="90"/>
      <c r="F769" s="6"/>
      <c r="G769" s="6"/>
      <c r="H769" s="6"/>
      <c r="I769" s="137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104"/>
      <c r="AC769" s="6"/>
      <c r="AD769" s="41"/>
      <c r="AE769" s="6"/>
      <c r="AF769" s="6"/>
      <c r="AG769" s="41"/>
      <c r="AH769" s="6"/>
    </row>
  </sheetData>
  <autoFilter ref="A3:AH544"/>
  <mergeCells count="8">
    <mergeCell ref="AA2:AC2"/>
    <mergeCell ref="B1:I1"/>
    <mergeCell ref="G2:K2"/>
    <mergeCell ref="L2:N2"/>
    <mergeCell ref="O2:Q2"/>
    <mergeCell ref="R2:T2"/>
    <mergeCell ref="U2:W2"/>
    <mergeCell ref="X2:Z2"/>
  </mergeCells>
  <phoneticPr fontId="12" type="noConversion"/>
  <pageMargins left="0.69930555555555551" right="0.69930555555555551" top="0.75" bottom="0.75" header="0.3" footer="0.3"/>
  <pageSetup orientation="portrait" horizontalDpi="200" verticalDpi="2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成绩评定高一">
                <anchor moveWithCells="1" sizeWithCells="1">
                  <from>
                    <xdr:col>9</xdr:col>
                    <xdr:colOff>28575</xdr:colOff>
                    <xdr:row>0</xdr:row>
                    <xdr:rowOff>47625</xdr:rowOff>
                  </from>
                  <to>
                    <xdr:col>11</xdr:col>
                    <xdr:colOff>114300</xdr:colOff>
                    <xdr:row>0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AH637"/>
  <sheetViews>
    <sheetView workbookViewId="0">
      <selection activeCell="M14" sqref="M14"/>
    </sheetView>
  </sheetViews>
  <sheetFormatPr defaultColWidth="6" defaultRowHeight="15.75" x14ac:dyDescent="0.15"/>
  <cols>
    <col min="1" max="1" width="7.875" style="171" customWidth="1"/>
    <col min="2" max="2" width="19" style="171" hidden="1" customWidth="1"/>
    <col min="3" max="3" width="4.75" style="171" bestFit="1" customWidth="1"/>
    <col min="4" max="4" width="6.375" style="171" bestFit="1" customWidth="1"/>
    <col min="5" max="5" width="4.75" style="171" bestFit="1" customWidth="1"/>
    <col min="6" max="6" width="10.125" style="171" hidden="1" customWidth="1"/>
    <col min="7" max="7" width="5" style="203" bestFit="1" customWidth="1"/>
    <col min="8" max="8" width="5.875" style="203" bestFit="1" customWidth="1"/>
    <col min="9" max="14" width="8" style="171" bestFit="1" customWidth="1"/>
    <col min="15" max="17" width="6.5" style="171" bestFit="1" customWidth="1"/>
    <col min="18" max="26" width="8" style="171" bestFit="1" customWidth="1"/>
    <col min="27" max="29" width="11.875" style="171" bestFit="1" customWidth="1"/>
    <col min="30" max="30" width="6.375" style="171" bestFit="1" customWidth="1"/>
    <col min="31" max="31" width="8" style="171" bestFit="1" customWidth="1"/>
    <col min="32" max="32" width="11.875" style="171" bestFit="1" customWidth="1"/>
    <col min="33" max="34" width="6.375" style="171" bestFit="1" customWidth="1"/>
  </cols>
  <sheetData>
    <row r="1" spans="1:34" ht="31.5" x14ac:dyDescent="0.15">
      <c r="B1" s="267" t="s">
        <v>1158</v>
      </c>
      <c r="C1" s="267"/>
      <c r="D1" s="267"/>
      <c r="E1" s="267"/>
      <c r="F1" s="267"/>
      <c r="G1" s="267"/>
      <c r="H1" s="267"/>
      <c r="I1" s="267"/>
      <c r="J1" s="267"/>
      <c r="K1" s="267"/>
      <c r="L1" s="267"/>
      <c r="M1" s="267"/>
      <c r="N1" s="267"/>
      <c r="O1" s="267"/>
      <c r="P1" s="267"/>
      <c r="Q1" s="267"/>
      <c r="R1" s="267"/>
      <c r="S1" s="267"/>
      <c r="T1" s="267"/>
      <c r="U1" s="267"/>
      <c r="V1" s="267"/>
      <c r="W1" s="267"/>
      <c r="X1" s="267"/>
      <c r="Y1" s="267"/>
      <c r="Z1" s="267"/>
      <c r="AA1" s="267"/>
      <c r="AB1" s="267"/>
      <c r="AC1" s="267"/>
      <c r="AD1" s="267"/>
      <c r="AE1" s="267"/>
      <c r="AF1" s="267"/>
      <c r="AG1" s="267"/>
      <c r="AH1" s="267"/>
    </row>
    <row r="2" spans="1:34" s="33" customFormat="1" ht="12.75" x14ac:dyDescent="0.15">
      <c r="A2" s="172"/>
      <c r="B2" s="172"/>
      <c r="C2" s="172"/>
      <c r="D2" s="172"/>
      <c r="E2" s="172"/>
      <c r="F2" s="172"/>
      <c r="G2" s="268" t="s">
        <v>1142</v>
      </c>
      <c r="H2" s="268"/>
      <c r="I2" s="268"/>
      <c r="J2" s="268"/>
      <c r="K2" s="268"/>
      <c r="L2" s="268" t="s">
        <v>1159</v>
      </c>
      <c r="M2" s="268"/>
      <c r="N2" s="268"/>
      <c r="O2" s="268" t="s">
        <v>1160</v>
      </c>
      <c r="P2" s="268"/>
      <c r="Q2" s="268"/>
      <c r="R2" s="268" t="s">
        <v>1161</v>
      </c>
      <c r="S2" s="268"/>
      <c r="T2" s="268"/>
      <c r="U2" s="268" t="s">
        <v>1162</v>
      </c>
      <c r="V2" s="268"/>
      <c r="W2" s="268"/>
      <c r="X2" s="268" t="s">
        <v>1163</v>
      </c>
      <c r="Y2" s="268"/>
      <c r="Z2" s="268"/>
      <c r="AA2" s="268" t="s">
        <v>1164</v>
      </c>
      <c r="AB2" s="268"/>
      <c r="AC2" s="268"/>
      <c r="AD2" s="172"/>
      <c r="AE2" s="172"/>
      <c r="AF2" s="172"/>
      <c r="AG2" s="172"/>
      <c r="AH2" s="172"/>
    </row>
    <row r="3" spans="1:34" s="33" customFormat="1" ht="12.75" x14ac:dyDescent="0.2">
      <c r="A3" s="173" t="s">
        <v>1165</v>
      </c>
      <c r="B3" s="174"/>
      <c r="C3" s="174" t="s">
        <v>1166</v>
      </c>
      <c r="D3" s="175" t="s">
        <v>1167</v>
      </c>
      <c r="E3" s="176" t="s">
        <v>1168</v>
      </c>
      <c r="F3" s="176"/>
      <c r="G3" s="177" t="s">
        <v>1169</v>
      </c>
      <c r="H3" s="177" t="s">
        <v>1170</v>
      </c>
      <c r="I3" s="178" t="s">
        <v>1142</v>
      </c>
      <c r="J3" s="179" t="s">
        <v>1171</v>
      </c>
      <c r="K3" s="176" t="s">
        <v>1172</v>
      </c>
      <c r="L3" s="172" t="s">
        <v>1173</v>
      </c>
      <c r="M3" s="175" t="s">
        <v>1174</v>
      </c>
      <c r="N3" s="176" t="s">
        <v>1175</v>
      </c>
      <c r="O3" s="172" t="s">
        <v>1176</v>
      </c>
      <c r="P3" s="175" t="s">
        <v>1177</v>
      </c>
      <c r="Q3" s="176" t="s">
        <v>1178</v>
      </c>
      <c r="R3" s="172" t="s">
        <v>1179</v>
      </c>
      <c r="S3" s="176" t="s">
        <v>1180</v>
      </c>
      <c r="T3" s="176" t="s">
        <v>1181</v>
      </c>
      <c r="U3" s="172" t="s">
        <v>1182</v>
      </c>
      <c r="V3" s="175" t="s">
        <v>1183</v>
      </c>
      <c r="W3" s="176" t="s">
        <v>1184</v>
      </c>
      <c r="X3" s="172" t="s">
        <v>1185</v>
      </c>
      <c r="Y3" s="175" t="s">
        <v>1186</v>
      </c>
      <c r="Z3" s="173" t="s">
        <v>1187</v>
      </c>
      <c r="AA3" s="172" t="s">
        <v>1188</v>
      </c>
      <c r="AB3" s="180" t="s">
        <v>1189</v>
      </c>
      <c r="AC3" s="180" t="s">
        <v>1190</v>
      </c>
      <c r="AD3" s="173" t="s">
        <v>1191</v>
      </c>
      <c r="AE3" s="181" t="s">
        <v>1192</v>
      </c>
      <c r="AF3" s="173" t="s">
        <v>1193</v>
      </c>
      <c r="AG3" s="173" t="s">
        <v>1194</v>
      </c>
      <c r="AH3" s="173" t="s">
        <v>1195</v>
      </c>
    </row>
    <row r="4" spans="1:34" s="25" customFormat="1" ht="12.75" x14ac:dyDescent="0.2">
      <c r="A4" s="182" t="s">
        <v>1196</v>
      </c>
      <c r="B4" s="174"/>
      <c r="C4" s="183">
        <v>1</v>
      </c>
      <c r="D4" s="183" t="s">
        <v>1197</v>
      </c>
      <c r="E4" s="183" t="s">
        <v>1198</v>
      </c>
      <c r="F4" s="184"/>
      <c r="G4" s="183">
        <v>156</v>
      </c>
      <c r="H4" s="183">
        <v>49.6</v>
      </c>
      <c r="I4" s="185">
        <v>20.3813280736358</v>
      </c>
      <c r="J4" s="186">
        <v>100</v>
      </c>
      <c r="K4" s="186" t="s">
        <v>1199</v>
      </c>
      <c r="L4" s="183">
        <v>3597</v>
      </c>
      <c r="M4" s="186">
        <v>100</v>
      </c>
      <c r="N4" s="186" t="s">
        <v>1200</v>
      </c>
      <c r="O4" s="183">
        <v>8.8699999999999992</v>
      </c>
      <c r="P4" s="183">
        <v>76</v>
      </c>
      <c r="Q4" s="183" t="s">
        <v>1201</v>
      </c>
      <c r="R4" s="183">
        <v>8.8000000000000007</v>
      </c>
      <c r="S4" s="186">
        <v>64</v>
      </c>
      <c r="T4" s="186" t="s">
        <v>1202</v>
      </c>
      <c r="U4" s="183">
        <v>165</v>
      </c>
      <c r="V4" s="186">
        <v>70</v>
      </c>
      <c r="W4" s="186" t="s">
        <v>1202</v>
      </c>
      <c r="X4" s="183">
        <v>26</v>
      </c>
      <c r="Y4" s="186">
        <v>62</v>
      </c>
      <c r="Z4" s="152" t="s">
        <v>328</v>
      </c>
      <c r="AA4" s="183" t="s">
        <v>349</v>
      </c>
      <c r="AB4" s="186">
        <v>50</v>
      </c>
      <c r="AC4" s="186" t="s">
        <v>1203</v>
      </c>
      <c r="AD4" s="186">
        <v>74.8</v>
      </c>
      <c r="AE4" s="186">
        <v>0</v>
      </c>
      <c r="AF4" s="186"/>
      <c r="AG4" s="186">
        <v>74.8</v>
      </c>
      <c r="AH4" s="186" t="s">
        <v>1202</v>
      </c>
    </row>
    <row r="5" spans="1:34" s="33" customFormat="1" ht="12.75" x14ac:dyDescent="0.2">
      <c r="A5" s="182" t="s">
        <v>1196</v>
      </c>
      <c r="B5" s="182"/>
      <c r="C5" s="183">
        <v>1</v>
      </c>
      <c r="D5" s="183" t="s">
        <v>1204</v>
      </c>
      <c r="E5" s="183" t="s">
        <v>1198</v>
      </c>
      <c r="F5" s="184"/>
      <c r="G5" s="183">
        <v>174.5</v>
      </c>
      <c r="H5" s="183">
        <v>97.1</v>
      </c>
      <c r="I5" s="185">
        <v>31.888079736619598</v>
      </c>
      <c r="J5" s="186">
        <v>60</v>
      </c>
      <c r="K5" s="186" t="s">
        <v>1205</v>
      </c>
      <c r="L5" s="183">
        <v>4228</v>
      </c>
      <c r="M5" s="186">
        <v>100</v>
      </c>
      <c r="N5" s="186" t="s">
        <v>1200</v>
      </c>
      <c r="O5" s="183">
        <v>8.8000000000000007</v>
      </c>
      <c r="P5" s="183">
        <v>76</v>
      </c>
      <c r="Q5" s="183" t="s">
        <v>1201</v>
      </c>
      <c r="R5" s="183">
        <v>8.3000000000000007</v>
      </c>
      <c r="S5" s="186">
        <v>64</v>
      </c>
      <c r="T5" s="186" t="s">
        <v>1202</v>
      </c>
      <c r="U5" s="183">
        <v>200</v>
      </c>
      <c r="V5" s="186">
        <v>95</v>
      </c>
      <c r="W5" s="186" t="s">
        <v>1200</v>
      </c>
      <c r="X5" s="183">
        <v>28</v>
      </c>
      <c r="Y5" s="186">
        <v>64</v>
      </c>
      <c r="Z5" s="183" t="s">
        <v>1202</v>
      </c>
      <c r="AA5" s="183" t="s">
        <v>815</v>
      </c>
      <c r="AB5" s="186">
        <v>10</v>
      </c>
      <c r="AC5" s="186" t="s">
        <v>1203</v>
      </c>
      <c r="AD5" s="186">
        <v>63.5</v>
      </c>
      <c r="AE5" s="186">
        <v>0</v>
      </c>
      <c r="AF5" s="186"/>
      <c r="AG5" s="186">
        <v>63.5</v>
      </c>
      <c r="AH5" s="186" t="s">
        <v>1202</v>
      </c>
    </row>
    <row r="6" spans="1:34" s="33" customFormat="1" ht="12.75" x14ac:dyDescent="0.2">
      <c r="A6" s="182" t="s">
        <v>1196</v>
      </c>
      <c r="B6" s="182"/>
      <c r="C6" s="183">
        <v>1</v>
      </c>
      <c r="D6" s="183" t="s">
        <v>1206</v>
      </c>
      <c r="E6" s="183" t="s">
        <v>1198</v>
      </c>
      <c r="F6" s="184"/>
      <c r="G6" s="183">
        <v>165</v>
      </c>
      <c r="H6" s="183">
        <v>48</v>
      </c>
      <c r="I6" s="185">
        <v>17.630853994490401</v>
      </c>
      <c r="J6" s="186">
        <v>100</v>
      </c>
      <c r="K6" s="186" t="s">
        <v>1199</v>
      </c>
      <c r="L6" s="183">
        <v>2575</v>
      </c>
      <c r="M6" s="186">
        <v>74</v>
      </c>
      <c r="N6" s="186" t="s">
        <v>1202</v>
      </c>
      <c r="O6" s="183">
        <v>9.07</v>
      </c>
      <c r="P6" s="183">
        <v>74</v>
      </c>
      <c r="Q6" s="183" t="s">
        <v>1201</v>
      </c>
      <c r="R6" s="183">
        <v>10.7</v>
      </c>
      <c r="S6" s="186">
        <v>68</v>
      </c>
      <c r="T6" s="186" t="s">
        <v>1202</v>
      </c>
      <c r="U6" s="183">
        <v>165</v>
      </c>
      <c r="V6" s="186">
        <v>70</v>
      </c>
      <c r="W6" s="186" t="s">
        <v>1202</v>
      </c>
      <c r="X6" s="183">
        <v>26</v>
      </c>
      <c r="Y6" s="186">
        <v>62</v>
      </c>
      <c r="Z6" s="183" t="s">
        <v>1202</v>
      </c>
      <c r="AA6" s="183" t="s">
        <v>880</v>
      </c>
      <c r="AB6" s="186">
        <v>40</v>
      </c>
      <c r="AC6" s="186" t="s">
        <v>1203</v>
      </c>
      <c r="AD6" s="186">
        <v>68.900000000000006</v>
      </c>
      <c r="AE6" s="186">
        <v>0</v>
      </c>
      <c r="AF6" s="186"/>
      <c r="AG6" s="186">
        <v>68.900000000000006</v>
      </c>
      <c r="AH6" s="186" t="s">
        <v>1202</v>
      </c>
    </row>
    <row r="7" spans="1:34" s="33" customFormat="1" ht="12.75" x14ac:dyDescent="0.2">
      <c r="A7" s="182" t="s">
        <v>1196</v>
      </c>
      <c r="B7" s="182"/>
      <c r="C7" s="183">
        <v>1</v>
      </c>
      <c r="D7" s="183" t="s">
        <v>1207</v>
      </c>
      <c r="E7" s="183" t="s">
        <v>1198</v>
      </c>
      <c r="F7" s="184"/>
      <c r="G7" s="183">
        <v>169</v>
      </c>
      <c r="H7" s="183">
        <v>55.2</v>
      </c>
      <c r="I7" s="185">
        <v>19.327054374846799</v>
      </c>
      <c r="J7" s="186">
        <v>100</v>
      </c>
      <c r="K7" s="186" t="s">
        <v>1199</v>
      </c>
      <c r="L7" s="183">
        <v>3792</v>
      </c>
      <c r="M7" s="186">
        <v>100</v>
      </c>
      <c r="N7" s="186" t="s">
        <v>1200</v>
      </c>
      <c r="O7" s="183">
        <v>9.32</v>
      </c>
      <c r="P7" s="183">
        <v>70</v>
      </c>
      <c r="Q7" s="183" t="s">
        <v>1201</v>
      </c>
      <c r="R7" s="183">
        <v>8.3000000000000007</v>
      </c>
      <c r="S7" s="186">
        <v>64</v>
      </c>
      <c r="T7" s="186" t="s">
        <v>1202</v>
      </c>
      <c r="U7" s="183">
        <v>150</v>
      </c>
      <c r="V7" s="186">
        <v>60</v>
      </c>
      <c r="W7" s="186" t="s">
        <v>1202</v>
      </c>
      <c r="X7" s="183">
        <v>32</v>
      </c>
      <c r="Y7" s="186">
        <v>68</v>
      </c>
      <c r="Z7" s="183" t="s">
        <v>1202</v>
      </c>
      <c r="AA7" s="183" t="s">
        <v>414</v>
      </c>
      <c r="AB7" s="186">
        <v>50</v>
      </c>
      <c r="AC7" s="186" t="s">
        <v>1203</v>
      </c>
      <c r="AD7" s="186">
        <v>73.2</v>
      </c>
      <c r="AE7" s="186">
        <v>0</v>
      </c>
      <c r="AF7" s="186"/>
      <c r="AG7" s="186">
        <v>73.2</v>
      </c>
      <c r="AH7" s="186" t="s">
        <v>1202</v>
      </c>
    </row>
    <row r="8" spans="1:34" s="33" customFormat="1" ht="12.75" x14ac:dyDescent="0.2">
      <c r="A8" s="182" t="s">
        <v>1196</v>
      </c>
      <c r="B8" s="182"/>
      <c r="C8" s="183">
        <v>3</v>
      </c>
      <c r="D8" s="183" t="s">
        <v>1208</v>
      </c>
      <c r="E8" s="183" t="s">
        <v>1198</v>
      </c>
      <c r="F8" s="184"/>
      <c r="G8" s="183">
        <v>172.5</v>
      </c>
      <c r="H8" s="183">
        <v>95.4</v>
      </c>
      <c r="I8" s="185">
        <v>32.060491493383701</v>
      </c>
      <c r="J8" s="186">
        <v>60</v>
      </c>
      <c r="K8" s="186" t="s">
        <v>1205</v>
      </c>
      <c r="L8" s="183">
        <v>4617</v>
      </c>
      <c r="M8" s="186">
        <v>100</v>
      </c>
      <c r="N8" s="186" t="s">
        <v>1200</v>
      </c>
      <c r="O8" s="183">
        <v>8.81</v>
      </c>
      <c r="P8" s="183">
        <v>76</v>
      </c>
      <c r="Q8" s="183" t="s">
        <v>1201</v>
      </c>
      <c r="R8" s="183">
        <v>8.5</v>
      </c>
      <c r="S8" s="186">
        <v>64</v>
      </c>
      <c r="T8" s="186" t="s">
        <v>1202</v>
      </c>
      <c r="U8" s="183">
        <v>180</v>
      </c>
      <c r="V8" s="186">
        <v>80</v>
      </c>
      <c r="W8" s="186" t="s">
        <v>1209</v>
      </c>
      <c r="X8" s="183">
        <v>26</v>
      </c>
      <c r="Y8" s="186">
        <v>62</v>
      </c>
      <c r="Z8" s="183" t="s">
        <v>1202</v>
      </c>
      <c r="AA8" s="183" t="s">
        <v>402</v>
      </c>
      <c r="AB8" s="186">
        <v>20</v>
      </c>
      <c r="AC8" s="186" t="s">
        <v>1203</v>
      </c>
      <c r="AD8" s="186">
        <v>63.8</v>
      </c>
      <c r="AE8" s="186">
        <v>0</v>
      </c>
      <c r="AF8" s="186"/>
      <c r="AG8" s="186">
        <v>63.8</v>
      </c>
      <c r="AH8" s="186" t="s">
        <v>1202</v>
      </c>
    </row>
    <row r="9" spans="1:34" s="33" customFormat="1" ht="12.75" x14ac:dyDescent="0.2">
      <c r="A9" s="182" t="s">
        <v>1196</v>
      </c>
      <c r="B9" s="182"/>
      <c r="C9" s="183">
        <v>1</v>
      </c>
      <c r="D9" s="183" t="s">
        <v>1210</v>
      </c>
      <c r="E9" s="183" t="s">
        <v>1198</v>
      </c>
      <c r="F9" s="184"/>
      <c r="G9" s="183">
        <v>168</v>
      </c>
      <c r="H9" s="183">
        <v>78.7</v>
      </c>
      <c r="I9" s="185">
        <v>27.8840702947846</v>
      </c>
      <c r="J9" s="186">
        <v>60</v>
      </c>
      <c r="K9" s="186" t="s">
        <v>1205</v>
      </c>
      <c r="L9" s="183">
        <v>2939</v>
      </c>
      <c r="M9" s="186">
        <v>80</v>
      </c>
      <c r="N9" s="186" t="s">
        <v>1209</v>
      </c>
      <c r="O9" s="183">
        <v>8.19</v>
      </c>
      <c r="P9" s="183">
        <v>85</v>
      </c>
      <c r="Q9" s="183" t="s">
        <v>1211</v>
      </c>
      <c r="R9" s="183">
        <v>9.1999999999999993</v>
      </c>
      <c r="S9" s="186">
        <v>66</v>
      </c>
      <c r="T9" s="186" t="s">
        <v>1202</v>
      </c>
      <c r="U9" s="183">
        <v>160</v>
      </c>
      <c r="V9" s="186">
        <v>66</v>
      </c>
      <c r="W9" s="186" t="s">
        <v>1202</v>
      </c>
      <c r="X9" s="183">
        <v>30</v>
      </c>
      <c r="Y9" s="186">
        <v>66</v>
      </c>
      <c r="Z9" s="183" t="s">
        <v>1202</v>
      </c>
      <c r="AA9" s="183" t="s">
        <v>1029</v>
      </c>
      <c r="AB9" s="186">
        <v>30</v>
      </c>
      <c r="AC9" s="186" t="s">
        <v>1203</v>
      </c>
      <c r="AD9" s="186">
        <v>63.8</v>
      </c>
      <c r="AE9" s="186">
        <v>0</v>
      </c>
      <c r="AF9" s="186"/>
      <c r="AG9" s="186">
        <v>63.8</v>
      </c>
      <c r="AH9" s="186" t="s">
        <v>1202</v>
      </c>
    </row>
    <row r="10" spans="1:34" s="33" customFormat="1" ht="12.75" x14ac:dyDescent="0.2">
      <c r="A10" s="182" t="s">
        <v>1196</v>
      </c>
      <c r="B10" s="182"/>
      <c r="C10" s="183">
        <v>1</v>
      </c>
      <c r="D10" s="183" t="s">
        <v>1212</v>
      </c>
      <c r="E10" s="183" t="s">
        <v>1198</v>
      </c>
      <c r="F10" s="184"/>
      <c r="G10" s="183">
        <v>171</v>
      </c>
      <c r="H10" s="183">
        <v>56.1</v>
      </c>
      <c r="I10" s="185">
        <v>19.185390376526101</v>
      </c>
      <c r="J10" s="186">
        <v>100</v>
      </c>
      <c r="K10" s="186" t="s">
        <v>1199</v>
      </c>
      <c r="L10" s="183">
        <v>3310</v>
      </c>
      <c r="M10" s="186">
        <v>100</v>
      </c>
      <c r="N10" s="186" t="s">
        <v>1200</v>
      </c>
      <c r="O10" s="183">
        <v>8.3800000000000008</v>
      </c>
      <c r="P10" s="183">
        <v>80</v>
      </c>
      <c r="Q10" s="183" t="s">
        <v>1211</v>
      </c>
      <c r="R10" s="183">
        <v>10.199999999999999</v>
      </c>
      <c r="S10" s="186">
        <v>68</v>
      </c>
      <c r="T10" s="186" t="s">
        <v>1202</v>
      </c>
      <c r="U10" s="183">
        <v>170</v>
      </c>
      <c r="V10" s="186">
        <v>74</v>
      </c>
      <c r="W10" s="186" t="s">
        <v>1202</v>
      </c>
      <c r="X10" s="183">
        <v>28</v>
      </c>
      <c r="Y10" s="186">
        <v>64</v>
      </c>
      <c r="Z10" s="183" t="s">
        <v>1202</v>
      </c>
      <c r="AA10" s="183" t="s">
        <v>402</v>
      </c>
      <c r="AB10" s="186">
        <v>20</v>
      </c>
      <c r="AC10" s="186" t="s">
        <v>1203</v>
      </c>
      <c r="AD10" s="186">
        <v>70.599999999999994</v>
      </c>
      <c r="AE10" s="186">
        <v>0</v>
      </c>
      <c r="AF10" s="186"/>
      <c r="AG10" s="186">
        <v>70.599999999999994</v>
      </c>
      <c r="AH10" s="186" t="s">
        <v>1202</v>
      </c>
    </row>
    <row r="11" spans="1:34" s="33" customFormat="1" ht="12.75" x14ac:dyDescent="0.2">
      <c r="A11" s="182" t="s">
        <v>1196</v>
      </c>
      <c r="B11" s="182"/>
      <c r="C11" s="183">
        <v>1</v>
      </c>
      <c r="D11" s="183" t="s">
        <v>1213</v>
      </c>
      <c r="E11" s="183" t="s">
        <v>1198</v>
      </c>
      <c r="F11" s="184"/>
      <c r="G11" s="183">
        <v>158</v>
      </c>
      <c r="H11" s="183">
        <v>54.5</v>
      </c>
      <c r="I11" s="185">
        <v>21.831437269668299</v>
      </c>
      <c r="J11" s="186">
        <v>100</v>
      </c>
      <c r="K11" s="186" t="s">
        <v>1199</v>
      </c>
      <c r="L11" s="183">
        <v>2851</v>
      </c>
      <c r="M11" s="186">
        <v>80</v>
      </c>
      <c r="N11" s="186" t="s">
        <v>1209</v>
      </c>
      <c r="O11" s="183">
        <v>9.1199999999999992</v>
      </c>
      <c r="P11" s="183">
        <v>72</v>
      </c>
      <c r="Q11" s="183" t="s">
        <v>1201</v>
      </c>
      <c r="R11" s="183">
        <v>15.8</v>
      </c>
      <c r="S11" s="186">
        <v>76</v>
      </c>
      <c r="T11" s="186" t="s">
        <v>1202</v>
      </c>
      <c r="U11" s="183">
        <v>180</v>
      </c>
      <c r="V11" s="186">
        <v>80</v>
      </c>
      <c r="W11" s="186" t="s">
        <v>1209</v>
      </c>
      <c r="X11" s="183">
        <v>25</v>
      </c>
      <c r="Y11" s="186">
        <v>60</v>
      </c>
      <c r="Z11" s="183" t="s">
        <v>1202</v>
      </c>
      <c r="AA11" s="183" t="s">
        <v>346</v>
      </c>
      <c r="AB11" s="186">
        <v>50</v>
      </c>
      <c r="AC11" s="186" t="s">
        <v>1203</v>
      </c>
      <c r="AD11" s="186">
        <v>73</v>
      </c>
      <c r="AE11" s="186">
        <v>0</v>
      </c>
      <c r="AF11" s="186"/>
      <c r="AG11" s="186">
        <v>73</v>
      </c>
      <c r="AH11" s="186" t="s">
        <v>1202</v>
      </c>
    </row>
    <row r="12" spans="1:34" s="33" customFormat="1" ht="12.75" x14ac:dyDescent="0.2">
      <c r="A12" s="182" t="s">
        <v>1196</v>
      </c>
      <c r="B12" s="182"/>
      <c r="C12" s="183">
        <v>1</v>
      </c>
      <c r="D12" s="183" t="s">
        <v>1214</v>
      </c>
      <c r="E12" s="183" t="s">
        <v>1198</v>
      </c>
      <c r="F12" s="184"/>
      <c r="G12" s="183">
        <v>158</v>
      </c>
      <c r="H12" s="183">
        <v>42.8</v>
      </c>
      <c r="I12" s="185">
        <v>17.144688351225799</v>
      </c>
      <c r="J12" s="186">
        <v>100</v>
      </c>
      <c r="K12" s="186" t="s">
        <v>1199</v>
      </c>
      <c r="L12" s="183">
        <v>2337</v>
      </c>
      <c r="M12" s="186">
        <v>68</v>
      </c>
      <c r="N12" s="186" t="s">
        <v>1202</v>
      </c>
      <c r="O12" s="183">
        <v>9.44</v>
      </c>
      <c r="P12" s="183">
        <v>70</v>
      </c>
      <c r="Q12" s="183" t="s">
        <v>1201</v>
      </c>
      <c r="R12" s="183">
        <v>16.3</v>
      </c>
      <c r="S12" s="186">
        <v>76</v>
      </c>
      <c r="T12" s="186" t="s">
        <v>1202</v>
      </c>
      <c r="U12" s="183">
        <v>180</v>
      </c>
      <c r="V12" s="186">
        <v>80</v>
      </c>
      <c r="W12" s="186" t="s">
        <v>1209</v>
      </c>
      <c r="X12" s="183">
        <v>28</v>
      </c>
      <c r="Y12" s="186">
        <v>64</v>
      </c>
      <c r="Z12" s="186" t="s">
        <v>1202</v>
      </c>
      <c r="AA12" s="183" t="s">
        <v>1148</v>
      </c>
      <c r="AB12" s="186"/>
      <c r="AC12" s="186" t="s">
        <v>1203</v>
      </c>
      <c r="AD12" s="186">
        <v>61.2</v>
      </c>
      <c r="AE12" s="186">
        <v>0</v>
      </c>
      <c r="AF12" s="186"/>
      <c r="AG12" s="186">
        <v>61.2</v>
      </c>
      <c r="AH12" s="186" t="s">
        <v>1202</v>
      </c>
    </row>
    <row r="13" spans="1:34" s="33" customFormat="1" ht="12.75" x14ac:dyDescent="0.2">
      <c r="A13" s="182" t="s">
        <v>1196</v>
      </c>
      <c r="B13" s="182"/>
      <c r="C13" s="183">
        <v>1</v>
      </c>
      <c r="D13" s="183" t="s">
        <v>1215</v>
      </c>
      <c r="E13" s="183" t="s">
        <v>1198</v>
      </c>
      <c r="F13" s="184"/>
      <c r="G13" s="183">
        <v>169</v>
      </c>
      <c r="H13" s="183">
        <v>58.9</v>
      </c>
      <c r="I13" s="185">
        <v>20.622527222436201</v>
      </c>
      <c r="J13" s="186">
        <v>100</v>
      </c>
      <c r="K13" s="186" t="s">
        <v>1199</v>
      </c>
      <c r="L13" s="183">
        <v>3922</v>
      </c>
      <c r="M13" s="186">
        <v>100</v>
      </c>
      <c r="N13" s="186" t="s">
        <v>1200</v>
      </c>
      <c r="O13" s="183">
        <v>8.99</v>
      </c>
      <c r="P13" s="183">
        <v>74</v>
      </c>
      <c r="Q13" s="183" t="s">
        <v>1201</v>
      </c>
      <c r="R13" s="183">
        <v>8.1</v>
      </c>
      <c r="S13" s="186">
        <v>64</v>
      </c>
      <c r="T13" s="186" t="s">
        <v>1202</v>
      </c>
      <c r="U13" s="183">
        <v>190</v>
      </c>
      <c r="V13" s="186">
        <v>85</v>
      </c>
      <c r="W13" s="186" t="s">
        <v>1209</v>
      </c>
      <c r="X13" s="183">
        <v>35</v>
      </c>
      <c r="Y13" s="186">
        <v>70</v>
      </c>
      <c r="Z13" s="186" t="s">
        <v>1202</v>
      </c>
      <c r="AA13" s="183" t="s">
        <v>951</v>
      </c>
      <c r="AB13" s="186">
        <v>60</v>
      </c>
      <c r="AC13" s="186" t="s">
        <v>1202</v>
      </c>
      <c r="AD13" s="186">
        <v>78.7</v>
      </c>
      <c r="AE13" s="186">
        <v>0</v>
      </c>
      <c r="AF13" s="186"/>
      <c r="AG13" s="186">
        <v>78.7</v>
      </c>
      <c r="AH13" s="186" t="s">
        <v>1202</v>
      </c>
    </row>
    <row r="14" spans="1:34" s="33" customFormat="1" ht="11.25" customHeight="1" x14ac:dyDescent="0.2">
      <c r="A14" s="182" t="s">
        <v>1196</v>
      </c>
      <c r="B14" s="182"/>
      <c r="C14" s="183">
        <v>1</v>
      </c>
      <c r="D14" s="183" t="s">
        <v>1216</v>
      </c>
      <c r="E14" s="183" t="s">
        <v>1198</v>
      </c>
      <c r="F14" s="184"/>
      <c r="G14" s="183">
        <v>173.5</v>
      </c>
      <c r="H14" s="183">
        <v>64.900000000000006</v>
      </c>
      <c r="I14" s="185">
        <v>21.559850177312299</v>
      </c>
      <c r="J14" s="186">
        <v>100</v>
      </c>
      <c r="K14" s="186" t="s">
        <v>1199</v>
      </c>
      <c r="L14" s="183">
        <v>3847</v>
      </c>
      <c r="M14" s="186">
        <v>100</v>
      </c>
      <c r="N14" s="186" t="s">
        <v>1200</v>
      </c>
      <c r="O14" s="183">
        <v>8.64</v>
      </c>
      <c r="P14" s="183">
        <v>78</v>
      </c>
      <c r="Q14" s="183" t="s">
        <v>1201</v>
      </c>
      <c r="R14" s="183">
        <v>20.7</v>
      </c>
      <c r="S14" s="186">
        <v>85</v>
      </c>
      <c r="T14" s="186" t="s">
        <v>1209</v>
      </c>
      <c r="U14" s="183">
        <v>190</v>
      </c>
      <c r="V14" s="186">
        <v>85</v>
      </c>
      <c r="W14" s="186" t="s">
        <v>1209</v>
      </c>
      <c r="X14" s="183">
        <v>35</v>
      </c>
      <c r="Y14" s="186">
        <v>70</v>
      </c>
      <c r="Z14" s="186" t="s">
        <v>1202</v>
      </c>
      <c r="AA14" s="183" t="s">
        <v>621</v>
      </c>
      <c r="AB14" s="186">
        <v>74</v>
      </c>
      <c r="AC14" s="186" t="s">
        <v>1202</v>
      </c>
      <c r="AD14" s="186">
        <v>84.4</v>
      </c>
      <c r="AE14" s="186">
        <v>0</v>
      </c>
      <c r="AF14" s="186"/>
      <c r="AG14" s="186">
        <v>84.4</v>
      </c>
      <c r="AH14" s="186" t="s">
        <v>1209</v>
      </c>
    </row>
    <row r="15" spans="1:34" s="33" customFormat="1" ht="12.75" x14ac:dyDescent="0.2">
      <c r="A15" s="182" t="s">
        <v>1196</v>
      </c>
      <c r="B15" s="182"/>
      <c r="C15" s="183">
        <v>1</v>
      </c>
      <c r="D15" s="183" t="s">
        <v>1217</v>
      </c>
      <c r="E15" s="183" t="s">
        <v>1198</v>
      </c>
      <c r="F15" s="184"/>
      <c r="G15" s="183">
        <v>166.5</v>
      </c>
      <c r="H15" s="183">
        <v>62.1</v>
      </c>
      <c r="I15" s="185">
        <v>22.400779157535901</v>
      </c>
      <c r="J15" s="186">
        <v>100</v>
      </c>
      <c r="K15" s="186" t="s">
        <v>1199</v>
      </c>
      <c r="L15" s="183">
        <v>2841</v>
      </c>
      <c r="M15" s="186">
        <v>78</v>
      </c>
      <c r="N15" s="186" t="s">
        <v>1202</v>
      </c>
      <c r="O15" s="183">
        <v>8.5500000000000007</v>
      </c>
      <c r="P15" s="183">
        <v>78</v>
      </c>
      <c r="Q15" s="183" t="s">
        <v>1201</v>
      </c>
      <c r="R15" s="183">
        <v>29.9</v>
      </c>
      <c r="S15" s="186">
        <v>100</v>
      </c>
      <c r="T15" s="186" t="s">
        <v>1200</v>
      </c>
      <c r="U15" s="183">
        <v>180</v>
      </c>
      <c r="V15" s="186">
        <v>80</v>
      </c>
      <c r="W15" s="186" t="s">
        <v>1209</v>
      </c>
      <c r="X15" s="183">
        <v>29</v>
      </c>
      <c r="Y15" s="186">
        <v>64</v>
      </c>
      <c r="Z15" s="186" t="s">
        <v>1202</v>
      </c>
      <c r="AA15" s="183" t="s">
        <v>640</v>
      </c>
      <c r="AB15" s="186">
        <v>70</v>
      </c>
      <c r="AC15" s="186" t="s">
        <v>1202</v>
      </c>
      <c r="AD15" s="186">
        <v>80.7</v>
      </c>
      <c r="AE15" s="186">
        <v>0</v>
      </c>
      <c r="AF15" s="186"/>
      <c r="AG15" s="186">
        <v>80.7</v>
      </c>
      <c r="AH15" s="186" t="s">
        <v>1209</v>
      </c>
    </row>
    <row r="16" spans="1:34" s="33" customFormat="1" ht="12.75" x14ac:dyDescent="0.2">
      <c r="A16" s="182" t="s">
        <v>1196</v>
      </c>
      <c r="B16" s="182"/>
      <c r="C16" s="183">
        <v>1</v>
      </c>
      <c r="D16" s="183" t="s">
        <v>1218</v>
      </c>
      <c r="E16" s="183" t="s">
        <v>1198</v>
      </c>
      <c r="F16" s="184"/>
      <c r="G16" s="183">
        <v>166.5</v>
      </c>
      <c r="H16" s="183">
        <v>67.900000000000006</v>
      </c>
      <c r="I16" s="185">
        <v>24.492961429898401</v>
      </c>
      <c r="J16" s="186">
        <v>80</v>
      </c>
      <c r="K16" s="186" t="s">
        <v>1219</v>
      </c>
      <c r="L16" s="183">
        <v>3082</v>
      </c>
      <c r="M16" s="186">
        <v>85</v>
      </c>
      <c r="N16" s="186" t="s">
        <v>1209</v>
      </c>
      <c r="O16" s="183">
        <v>9.66</v>
      </c>
      <c r="P16" s="183">
        <v>68</v>
      </c>
      <c r="Q16" s="183" t="s">
        <v>1201</v>
      </c>
      <c r="R16" s="183">
        <v>1.5</v>
      </c>
      <c r="S16" s="186">
        <v>10</v>
      </c>
      <c r="T16" s="186" t="s">
        <v>1203</v>
      </c>
      <c r="U16" s="183">
        <v>170</v>
      </c>
      <c r="V16" s="186">
        <v>74</v>
      </c>
      <c r="W16" s="186" t="s">
        <v>1202</v>
      </c>
      <c r="X16" s="183">
        <v>27</v>
      </c>
      <c r="Y16" s="186">
        <v>62</v>
      </c>
      <c r="Z16" s="186" t="s">
        <v>1202</v>
      </c>
      <c r="AA16" s="183" t="s">
        <v>527</v>
      </c>
      <c r="AB16" s="186">
        <v>62</v>
      </c>
      <c r="AC16" s="186" t="s">
        <v>1202</v>
      </c>
      <c r="AD16" s="186">
        <v>65.349999999999994</v>
      </c>
      <c r="AE16" s="186">
        <v>0</v>
      </c>
      <c r="AF16" s="186"/>
      <c r="AG16" s="186">
        <v>65.349999999999994</v>
      </c>
      <c r="AH16" s="186" t="s">
        <v>1202</v>
      </c>
    </row>
    <row r="17" spans="1:34" s="33" customFormat="1" ht="12.75" x14ac:dyDescent="0.2">
      <c r="A17" s="182" t="s">
        <v>1196</v>
      </c>
      <c r="B17" s="182"/>
      <c r="C17" s="183">
        <v>1</v>
      </c>
      <c r="D17" s="183" t="s">
        <v>1220</v>
      </c>
      <c r="E17" s="183" t="s">
        <v>1198</v>
      </c>
      <c r="F17" s="184"/>
      <c r="G17" s="183">
        <v>161</v>
      </c>
      <c r="H17" s="183">
        <v>53.9</v>
      </c>
      <c r="I17" s="185">
        <v>20.793950850661599</v>
      </c>
      <c r="J17" s="186">
        <v>100</v>
      </c>
      <c r="K17" s="186" t="s">
        <v>1199</v>
      </c>
      <c r="L17" s="183">
        <v>2863</v>
      </c>
      <c r="M17" s="186">
        <v>80</v>
      </c>
      <c r="N17" s="186" t="s">
        <v>1209</v>
      </c>
      <c r="O17" s="183">
        <v>9.76</v>
      </c>
      <c r="P17" s="183">
        <v>66</v>
      </c>
      <c r="Q17" s="183" t="s">
        <v>1201</v>
      </c>
      <c r="R17" s="183">
        <v>22.7</v>
      </c>
      <c r="S17" s="186">
        <v>90</v>
      </c>
      <c r="T17" s="186" t="s">
        <v>1200</v>
      </c>
      <c r="U17" s="183">
        <v>175</v>
      </c>
      <c r="V17" s="186">
        <v>76</v>
      </c>
      <c r="W17" s="186" t="s">
        <v>1202</v>
      </c>
      <c r="X17" s="183">
        <v>25</v>
      </c>
      <c r="Y17" s="186">
        <v>60</v>
      </c>
      <c r="Z17" s="186" t="s">
        <v>1202</v>
      </c>
      <c r="AA17" s="183" t="s">
        <v>1029</v>
      </c>
      <c r="AB17" s="186">
        <v>30</v>
      </c>
      <c r="AC17" s="186" t="s">
        <v>1203</v>
      </c>
      <c r="AD17" s="186">
        <v>68.8</v>
      </c>
      <c r="AE17" s="186">
        <v>0</v>
      </c>
      <c r="AF17" s="186"/>
      <c r="AG17" s="186">
        <v>68.8</v>
      </c>
      <c r="AH17" s="186" t="s">
        <v>1202</v>
      </c>
    </row>
    <row r="18" spans="1:34" s="33" customFormat="1" ht="12.75" x14ac:dyDescent="0.2">
      <c r="A18" s="182" t="s">
        <v>1196</v>
      </c>
      <c r="B18" s="182"/>
      <c r="C18" s="183">
        <v>1</v>
      </c>
      <c r="D18" s="183" t="s">
        <v>1221</v>
      </c>
      <c r="E18" s="183" t="s">
        <v>1198</v>
      </c>
      <c r="F18" s="184"/>
      <c r="G18" s="183">
        <v>169</v>
      </c>
      <c r="H18" s="183">
        <v>51.2</v>
      </c>
      <c r="I18" s="185">
        <v>17.9265431882637</v>
      </c>
      <c r="J18" s="186">
        <v>100</v>
      </c>
      <c r="K18" s="186" t="s">
        <v>1199</v>
      </c>
      <c r="L18" s="183">
        <v>3056</v>
      </c>
      <c r="M18" s="186">
        <v>85</v>
      </c>
      <c r="N18" s="186" t="s">
        <v>1209</v>
      </c>
      <c r="O18" s="183">
        <v>9.9499999999999993</v>
      </c>
      <c r="P18" s="183">
        <v>64</v>
      </c>
      <c r="Q18" s="183" t="s">
        <v>1201</v>
      </c>
      <c r="R18" s="183">
        <v>11.2</v>
      </c>
      <c r="S18" s="186">
        <v>68</v>
      </c>
      <c r="T18" s="186" t="s">
        <v>1202</v>
      </c>
      <c r="U18" s="183">
        <v>165</v>
      </c>
      <c r="V18" s="186">
        <v>70</v>
      </c>
      <c r="W18" s="186" t="s">
        <v>1202</v>
      </c>
      <c r="X18" s="183">
        <v>40</v>
      </c>
      <c r="Y18" s="186">
        <v>76</v>
      </c>
      <c r="Z18" s="186" t="s">
        <v>1202</v>
      </c>
      <c r="AA18" s="183" t="s">
        <v>848</v>
      </c>
      <c r="AB18" s="186">
        <v>60</v>
      </c>
      <c r="AC18" s="186" t="s">
        <v>1202</v>
      </c>
      <c r="AD18" s="186">
        <v>73.95</v>
      </c>
      <c r="AE18" s="186">
        <v>0</v>
      </c>
      <c r="AF18" s="186"/>
      <c r="AG18" s="186">
        <v>73.95</v>
      </c>
      <c r="AH18" s="186" t="s">
        <v>1202</v>
      </c>
    </row>
    <row r="19" spans="1:34" s="33" customFormat="1" ht="12.75" x14ac:dyDescent="0.2">
      <c r="A19" s="182" t="s">
        <v>1196</v>
      </c>
      <c r="B19" s="182"/>
      <c r="C19" s="183">
        <v>1</v>
      </c>
      <c r="D19" s="183" t="s">
        <v>1222</v>
      </c>
      <c r="E19" s="183" t="s">
        <v>1198</v>
      </c>
      <c r="F19" s="184"/>
      <c r="G19" s="183">
        <v>165</v>
      </c>
      <c r="H19" s="183">
        <v>75</v>
      </c>
      <c r="I19" s="185">
        <v>27.548209366391202</v>
      </c>
      <c r="J19" s="186">
        <v>60</v>
      </c>
      <c r="K19" s="186" t="s">
        <v>1205</v>
      </c>
      <c r="L19" s="183">
        <v>3347</v>
      </c>
      <c r="M19" s="186">
        <v>100</v>
      </c>
      <c r="N19" s="186" t="s">
        <v>1200</v>
      </c>
      <c r="O19" s="183">
        <v>10.19</v>
      </c>
      <c r="P19" s="183">
        <v>62</v>
      </c>
      <c r="Q19" s="183" t="s">
        <v>1201</v>
      </c>
      <c r="R19" s="183">
        <v>12.9</v>
      </c>
      <c r="S19" s="186">
        <v>72</v>
      </c>
      <c r="T19" s="186" t="s">
        <v>1202</v>
      </c>
      <c r="U19" s="183">
        <v>140</v>
      </c>
      <c r="V19" s="186">
        <v>40</v>
      </c>
      <c r="W19" s="186" t="s">
        <v>1203</v>
      </c>
      <c r="X19" s="183">
        <v>28</v>
      </c>
      <c r="Y19" s="186">
        <v>64</v>
      </c>
      <c r="Z19" s="186" t="s">
        <v>1202</v>
      </c>
      <c r="AA19" s="183" t="s">
        <v>951</v>
      </c>
      <c r="AB19" s="186">
        <v>60</v>
      </c>
      <c r="AC19" s="186" t="s">
        <v>1202</v>
      </c>
      <c r="AD19" s="186">
        <v>66</v>
      </c>
      <c r="AE19" s="186">
        <v>0</v>
      </c>
      <c r="AF19" s="186"/>
      <c r="AG19" s="186">
        <v>66</v>
      </c>
      <c r="AH19" s="186" t="s">
        <v>1202</v>
      </c>
    </row>
    <row r="20" spans="1:34" s="33" customFormat="1" ht="12.75" x14ac:dyDescent="0.2">
      <c r="A20" s="182" t="s">
        <v>1196</v>
      </c>
      <c r="B20" s="182"/>
      <c r="C20" s="183">
        <v>1</v>
      </c>
      <c r="D20" s="183" t="s">
        <v>1223</v>
      </c>
      <c r="E20" s="183" t="s">
        <v>1198</v>
      </c>
      <c r="F20" s="184"/>
      <c r="G20" s="183">
        <v>165</v>
      </c>
      <c r="H20" s="183">
        <v>66</v>
      </c>
      <c r="I20" s="185">
        <v>24.2424242424242</v>
      </c>
      <c r="J20" s="186">
        <v>80</v>
      </c>
      <c r="K20" s="186" t="s">
        <v>1219</v>
      </c>
      <c r="L20" s="183">
        <v>2781</v>
      </c>
      <c r="M20" s="186">
        <v>78</v>
      </c>
      <c r="N20" s="186" t="s">
        <v>1202</v>
      </c>
      <c r="O20" s="183">
        <v>9.18</v>
      </c>
      <c r="P20" s="183">
        <v>72</v>
      </c>
      <c r="Q20" s="183" t="s">
        <v>1201</v>
      </c>
      <c r="R20" s="183">
        <v>16.399999999999999</v>
      </c>
      <c r="S20" s="186">
        <v>76</v>
      </c>
      <c r="T20" s="186" t="s">
        <v>1202</v>
      </c>
      <c r="U20" s="183">
        <v>170</v>
      </c>
      <c r="V20" s="186">
        <v>74</v>
      </c>
      <c r="W20" s="186" t="s">
        <v>1202</v>
      </c>
      <c r="X20" s="183">
        <v>31</v>
      </c>
      <c r="Y20" s="186">
        <v>66</v>
      </c>
      <c r="Z20" s="186" t="s">
        <v>1202</v>
      </c>
      <c r="AA20" s="183" t="s">
        <v>954</v>
      </c>
      <c r="AB20" s="186">
        <v>60</v>
      </c>
      <c r="AC20" s="186" t="s">
        <v>1202</v>
      </c>
      <c r="AD20" s="186">
        <v>71.7</v>
      </c>
      <c r="AE20" s="186">
        <v>0</v>
      </c>
      <c r="AF20" s="186"/>
      <c r="AG20" s="186">
        <v>71.7</v>
      </c>
      <c r="AH20" s="186" t="s">
        <v>1202</v>
      </c>
    </row>
    <row r="21" spans="1:34" s="33" customFormat="1" ht="12.75" x14ac:dyDescent="0.2">
      <c r="A21" s="182" t="s">
        <v>1196</v>
      </c>
      <c r="B21" s="182"/>
      <c r="C21" s="183">
        <v>1</v>
      </c>
      <c r="D21" s="183" t="s">
        <v>1224</v>
      </c>
      <c r="E21" s="183" t="s">
        <v>1198</v>
      </c>
      <c r="F21" s="184"/>
      <c r="G21" s="183">
        <v>158</v>
      </c>
      <c r="H21" s="183">
        <v>51.7</v>
      </c>
      <c r="I21" s="185">
        <v>20.709822143887202</v>
      </c>
      <c r="J21" s="186">
        <v>100</v>
      </c>
      <c r="K21" s="186" t="s">
        <v>1199</v>
      </c>
      <c r="L21" s="183">
        <v>3620</v>
      </c>
      <c r="M21" s="186">
        <v>100</v>
      </c>
      <c r="N21" s="186" t="s">
        <v>1200</v>
      </c>
      <c r="O21" s="183">
        <v>8.75</v>
      </c>
      <c r="P21" s="183">
        <v>76</v>
      </c>
      <c r="Q21" s="183" t="s">
        <v>1201</v>
      </c>
      <c r="R21" s="183">
        <v>19.2</v>
      </c>
      <c r="S21" s="186">
        <v>80</v>
      </c>
      <c r="T21" s="186" t="s">
        <v>1209</v>
      </c>
      <c r="U21" s="183">
        <v>170</v>
      </c>
      <c r="V21" s="186">
        <v>74</v>
      </c>
      <c r="W21" s="186" t="s">
        <v>1202</v>
      </c>
      <c r="X21" s="183">
        <v>29</v>
      </c>
      <c r="Y21" s="186">
        <v>64</v>
      </c>
      <c r="Z21" s="186" t="s">
        <v>1202</v>
      </c>
      <c r="AA21" s="183" t="s">
        <v>703</v>
      </c>
      <c r="AB21" s="186">
        <v>62</v>
      </c>
      <c r="AC21" s="186" t="s">
        <v>1202</v>
      </c>
      <c r="AD21" s="186">
        <v>79.400000000000006</v>
      </c>
      <c r="AE21" s="186">
        <v>0</v>
      </c>
      <c r="AF21" s="186"/>
      <c r="AG21" s="186">
        <v>79.400000000000006</v>
      </c>
      <c r="AH21" s="186" t="s">
        <v>1202</v>
      </c>
    </row>
    <row r="22" spans="1:34" s="33" customFormat="1" ht="12.75" x14ac:dyDescent="0.2">
      <c r="A22" s="182" t="s">
        <v>1196</v>
      </c>
      <c r="B22" s="182"/>
      <c r="C22" s="183">
        <v>1</v>
      </c>
      <c r="D22" s="183" t="s">
        <v>1225</v>
      </c>
      <c r="E22" s="183" t="s">
        <v>1198</v>
      </c>
      <c r="F22" s="184"/>
      <c r="G22" s="183">
        <v>172</v>
      </c>
      <c r="H22" s="183">
        <v>48.4</v>
      </c>
      <c r="I22" s="185">
        <v>16.360194699837699</v>
      </c>
      <c r="J22" s="186">
        <v>80</v>
      </c>
      <c r="K22" s="186" t="s">
        <v>1226</v>
      </c>
      <c r="L22" s="183">
        <v>2275</v>
      </c>
      <c r="M22" s="186">
        <v>68</v>
      </c>
      <c r="N22" s="186" t="s">
        <v>1202</v>
      </c>
      <c r="O22" s="183">
        <v>9.01</v>
      </c>
      <c r="P22" s="183">
        <v>74</v>
      </c>
      <c r="Q22" s="183" t="s">
        <v>1201</v>
      </c>
      <c r="R22" s="183">
        <v>10.1</v>
      </c>
      <c r="S22" s="186">
        <v>66</v>
      </c>
      <c r="T22" s="186" t="s">
        <v>1202</v>
      </c>
      <c r="U22" s="183">
        <v>160</v>
      </c>
      <c r="V22" s="186">
        <v>66</v>
      </c>
      <c r="W22" s="186" t="s">
        <v>1202</v>
      </c>
      <c r="X22" s="183">
        <v>43</v>
      </c>
      <c r="Y22" s="186">
        <v>78</v>
      </c>
      <c r="Z22" s="186" t="s">
        <v>1202</v>
      </c>
      <c r="AA22" s="183" t="s">
        <v>407</v>
      </c>
      <c r="AB22" s="186">
        <v>64</v>
      </c>
      <c r="AC22" s="186" t="s">
        <v>1202</v>
      </c>
      <c r="AD22" s="186">
        <v>70.8</v>
      </c>
      <c r="AE22" s="186">
        <v>0</v>
      </c>
      <c r="AF22" s="186"/>
      <c r="AG22" s="186">
        <v>70.8</v>
      </c>
      <c r="AH22" s="186" t="s">
        <v>1202</v>
      </c>
    </row>
    <row r="23" spans="1:34" s="33" customFormat="1" ht="12.75" x14ac:dyDescent="0.2">
      <c r="A23" s="182" t="s">
        <v>1196</v>
      </c>
      <c r="B23" s="182"/>
      <c r="C23" s="183">
        <v>1</v>
      </c>
      <c r="D23" s="183" t="s">
        <v>1227</v>
      </c>
      <c r="E23" s="183" t="s">
        <v>1198</v>
      </c>
      <c r="F23" s="184"/>
      <c r="G23" s="183">
        <v>165.5</v>
      </c>
      <c r="H23" s="183">
        <v>64.5</v>
      </c>
      <c r="I23" s="185">
        <v>23.548525478956901</v>
      </c>
      <c r="J23" s="186">
        <v>80</v>
      </c>
      <c r="K23" s="186" t="s">
        <v>1219</v>
      </c>
      <c r="L23" s="183">
        <v>2999</v>
      </c>
      <c r="M23" s="186">
        <v>80</v>
      </c>
      <c r="N23" s="186" t="s">
        <v>1209</v>
      </c>
      <c r="O23" s="183">
        <v>8.35</v>
      </c>
      <c r="P23" s="183">
        <v>80</v>
      </c>
      <c r="Q23" s="183" t="s">
        <v>1211</v>
      </c>
      <c r="R23" s="183">
        <v>8.6999999999999993</v>
      </c>
      <c r="S23" s="186">
        <v>64</v>
      </c>
      <c r="T23" s="186" t="s">
        <v>1202</v>
      </c>
      <c r="U23" s="183">
        <v>190</v>
      </c>
      <c r="V23" s="186">
        <v>85</v>
      </c>
      <c r="W23" s="186" t="s">
        <v>1209</v>
      </c>
      <c r="X23" s="183">
        <v>25</v>
      </c>
      <c r="Y23" s="186">
        <v>60</v>
      </c>
      <c r="Z23" s="186" t="s">
        <v>1202</v>
      </c>
      <c r="AA23" s="183" t="s">
        <v>786</v>
      </c>
      <c r="AB23" s="186">
        <v>80</v>
      </c>
      <c r="AC23" s="186" t="s">
        <v>1209</v>
      </c>
      <c r="AD23" s="186">
        <v>76.900000000000006</v>
      </c>
      <c r="AE23" s="186">
        <v>0</v>
      </c>
      <c r="AF23" s="186"/>
      <c r="AG23" s="186">
        <v>76.900000000000006</v>
      </c>
      <c r="AH23" s="186" t="s">
        <v>1202</v>
      </c>
    </row>
    <row r="24" spans="1:34" s="33" customFormat="1" ht="12.75" x14ac:dyDescent="0.2">
      <c r="A24" s="182" t="s">
        <v>1196</v>
      </c>
      <c r="B24" s="182"/>
      <c r="C24" s="183">
        <v>1</v>
      </c>
      <c r="D24" s="183" t="s">
        <v>1228</v>
      </c>
      <c r="E24" s="183" t="s">
        <v>1229</v>
      </c>
      <c r="F24" s="184"/>
      <c r="G24" s="183">
        <v>183.5</v>
      </c>
      <c r="H24" s="183">
        <v>96.1</v>
      </c>
      <c r="I24" s="185">
        <v>28.5398213662586</v>
      </c>
      <c r="J24" s="186">
        <v>60</v>
      </c>
      <c r="K24" s="186" t="s">
        <v>1205</v>
      </c>
      <c r="L24" s="183">
        <v>5556</v>
      </c>
      <c r="M24" s="186">
        <v>100</v>
      </c>
      <c r="N24" s="186" t="s">
        <v>1200</v>
      </c>
      <c r="O24" s="183">
        <v>7.44</v>
      </c>
      <c r="P24" s="183">
        <v>78</v>
      </c>
      <c r="Q24" s="183" t="s">
        <v>1201</v>
      </c>
      <c r="R24" s="183">
        <v>9.3000000000000007</v>
      </c>
      <c r="S24" s="186">
        <v>70</v>
      </c>
      <c r="T24" s="186" t="s">
        <v>1202</v>
      </c>
      <c r="U24" s="183">
        <v>200</v>
      </c>
      <c r="V24" s="186">
        <v>60</v>
      </c>
      <c r="W24" s="186" t="s">
        <v>1202</v>
      </c>
      <c r="X24" s="183">
        <v>2</v>
      </c>
      <c r="Y24" s="186">
        <v>0</v>
      </c>
      <c r="Z24" s="186" t="s">
        <v>1203</v>
      </c>
      <c r="AA24" s="183" t="s">
        <v>482</v>
      </c>
      <c r="AB24" s="186">
        <v>60</v>
      </c>
      <c r="AC24" s="186" t="s">
        <v>1202</v>
      </c>
      <c r="AD24" s="186">
        <v>64.599999999999994</v>
      </c>
      <c r="AE24" s="186">
        <v>0</v>
      </c>
      <c r="AF24" s="186"/>
      <c r="AG24" s="186">
        <v>64.599999999999994</v>
      </c>
      <c r="AH24" s="186" t="s">
        <v>1202</v>
      </c>
    </row>
    <row r="25" spans="1:34" s="33" customFormat="1" ht="12.75" x14ac:dyDescent="0.2">
      <c r="A25" s="182" t="s">
        <v>1196</v>
      </c>
      <c r="B25" s="182"/>
      <c r="C25" s="183">
        <v>1</v>
      </c>
      <c r="D25" s="183" t="s">
        <v>1230</v>
      </c>
      <c r="E25" s="183" t="s">
        <v>1229</v>
      </c>
      <c r="F25" s="184"/>
      <c r="G25" s="183">
        <v>171</v>
      </c>
      <c r="H25" s="183">
        <v>51.4</v>
      </c>
      <c r="I25" s="185">
        <v>17.578058205943702</v>
      </c>
      <c r="J25" s="186">
        <v>100</v>
      </c>
      <c r="K25" s="186" t="s">
        <v>1199</v>
      </c>
      <c r="L25" s="183">
        <v>4655</v>
      </c>
      <c r="M25" s="186">
        <v>95</v>
      </c>
      <c r="N25" s="186" t="s">
        <v>1200</v>
      </c>
      <c r="O25" s="183">
        <v>7.18</v>
      </c>
      <c r="P25" s="183">
        <v>90</v>
      </c>
      <c r="Q25" s="183" t="s">
        <v>1231</v>
      </c>
      <c r="R25" s="183">
        <v>15.3</v>
      </c>
      <c r="S25" s="186">
        <v>78</v>
      </c>
      <c r="T25" s="186" t="s">
        <v>1202</v>
      </c>
      <c r="U25" s="183">
        <v>230</v>
      </c>
      <c r="V25" s="186">
        <v>74</v>
      </c>
      <c r="W25" s="186" t="s">
        <v>1202</v>
      </c>
      <c r="X25" s="183">
        <v>4</v>
      </c>
      <c r="Y25" s="186">
        <v>20</v>
      </c>
      <c r="Z25" s="186" t="s">
        <v>1203</v>
      </c>
      <c r="AA25" s="183" t="s">
        <v>358</v>
      </c>
      <c r="AB25" s="186">
        <v>40</v>
      </c>
      <c r="AC25" s="186" t="s">
        <v>1203</v>
      </c>
      <c r="AD25" s="186">
        <v>72.45</v>
      </c>
      <c r="AE25" s="186">
        <v>0</v>
      </c>
      <c r="AF25" s="186"/>
      <c r="AG25" s="186">
        <v>72.45</v>
      </c>
      <c r="AH25" s="186" t="s">
        <v>1202</v>
      </c>
    </row>
    <row r="26" spans="1:34" s="33" customFormat="1" ht="12.75" x14ac:dyDescent="0.2">
      <c r="A26" s="182" t="s">
        <v>1196</v>
      </c>
      <c r="B26" s="182"/>
      <c r="C26" s="183">
        <v>1</v>
      </c>
      <c r="D26" s="183" t="s">
        <v>1232</v>
      </c>
      <c r="E26" s="183" t="s">
        <v>1229</v>
      </c>
      <c r="F26" s="184"/>
      <c r="G26" s="183">
        <v>178</v>
      </c>
      <c r="H26" s="183">
        <v>58</v>
      </c>
      <c r="I26" s="185">
        <v>18.305769473551301</v>
      </c>
      <c r="J26" s="186">
        <v>100</v>
      </c>
      <c r="K26" s="186" t="s">
        <v>1199</v>
      </c>
      <c r="L26" s="183">
        <v>4442</v>
      </c>
      <c r="M26" s="186">
        <v>85</v>
      </c>
      <c r="N26" s="186" t="s">
        <v>1209</v>
      </c>
      <c r="O26" s="183">
        <v>6.82</v>
      </c>
      <c r="P26" s="183">
        <v>100</v>
      </c>
      <c r="Q26" s="183" t="s">
        <v>1231</v>
      </c>
      <c r="R26" s="183">
        <v>8.1</v>
      </c>
      <c r="S26" s="186">
        <v>68</v>
      </c>
      <c r="T26" s="186" t="s">
        <v>1202</v>
      </c>
      <c r="U26" s="183">
        <v>230</v>
      </c>
      <c r="V26" s="186">
        <v>74</v>
      </c>
      <c r="W26" s="186" t="s">
        <v>1202</v>
      </c>
      <c r="X26" s="183">
        <v>10</v>
      </c>
      <c r="Y26" s="186">
        <v>68</v>
      </c>
      <c r="Z26" s="186" t="s">
        <v>1202</v>
      </c>
      <c r="AA26" s="183" t="s">
        <v>388</v>
      </c>
      <c r="AB26" s="186">
        <v>68</v>
      </c>
      <c r="AC26" s="186" t="s">
        <v>1202</v>
      </c>
      <c r="AD26" s="186">
        <v>82.35</v>
      </c>
      <c r="AE26" s="186">
        <v>0</v>
      </c>
      <c r="AF26" s="186"/>
      <c r="AG26" s="186">
        <v>82.35</v>
      </c>
      <c r="AH26" s="186" t="s">
        <v>1209</v>
      </c>
    </row>
    <row r="27" spans="1:34" s="33" customFormat="1" ht="12.75" x14ac:dyDescent="0.2">
      <c r="A27" s="182" t="s">
        <v>1196</v>
      </c>
      <c r="B27" s="182"/>
      <c r="C27" s="183">
        <v>1</v>
      </c>
      <c r="D27" s="183" t="s">
        <v>1233</v>
      </c>
      <c r="E27" s="183" t="s">
        <v>1229</v>
      </c>
      <c r="F27" s="184"/>
      <c r="G27" s="183">
        <v>182.5</v>
      </c>
      <c r="H27" s="183">
        <v>80.900000000000006</v>
      </c>
      <c r="I27" s="185">
        <v>24.289735410020601</v>
      </c>
      <c r="J27" s="186">
        <v>80</v>
      </c>
      <c r="K27" s="186" t="s">
        <v>1219</v>
      </c>
      <c r="L27" s="183">
        <v>5069</v>
      </c>
      <c r="M27" s="186">
        <v>100</v>
      </c>
      <c r="N27" s="186" t="s">
        <v>1200</v>
      </c>
      <c r="O27" s="183">
        <v>7.44</v>
      </c>
      <c r="P27" s="183">
        <v>78</v>
      </c>
      <c r="Q27" s="183" t="s">
        <v>1201</v>
      </c>
      <c r="R27" s="183">
        <v>16.5</v>
      </c>
      <c r="S27" s="186">
        <v>80</v>
      </c>
      <c r="T27" s="186" t="s">
        <v>1209</v>
      </c>
      <c r="U27" s="183">
        <v>235</v>
      </c>
      <c r="V27" s="186">
        <v>76</v>
      </c>
      <c r="W27" s="186" t="s">
        <v>1202</v>
      </c>
      <c r="X27" s="183">
        <v>3</v>
      </c>
      <c r="Y27" s="186">
        <v>10</v>
      </c>
      <c r="Z27" s="186" t="s">
        <v>1203</v>
      </c>
      <c r="AA27" s="183" t="s">
        <v>343</v>
      </c>
      <c r="AB27" s="186">
        <v>40</v>
      </c>
      <c r="AC27" s="186" t="s">
        <v>1203</v>
      </c>
      <c r="AD27" s="186">
        <v>67.2</v>
      </c>
      <c r="AE27" s="186">
        <v>0</v>
      </c>
      <c r="AF27" s="186"/>
      <c r="AG27" s="186">
        <v>67.2</v>
      </c>
      <c r="AH27" s="186" t="s">
        <v>1202</v>
      </c>
    </row>
    <row r="28" spans="1:34" s="33" customFormat="1" ht="12.75" x14ac:dyDescent="0.2">
      <c r="A28" s="182" t="s">
        <v>1196</v>
      </c>
      <c r="B28" s="182"/>
      <c r="C28" s="183">
        <v>1</v>
      </c>
      <c r="D28" s="183" t="s">
        <v>1234</v>
      </c>
      <c r="E28" s="183" t="s">
        <v>1229</v>
      </c>
      <c r="F28" s="184"/>
      <c r="G28" s="183">
        <v>164</v>
      </c>
      <c r="H28" s="183">
        <v>63.2</v>
      </c>
      <c r="I28" s="185">
        <v>23.497917906008301</v>
      </c>
      <c r="J28" s="186">
        <v>100</v>
      </c>
      <c r="K28" s="186" t="s">
        <v>1199</v>
      </c>
      <c r="L28" s="183">
        <v>4393</v>
      </c>
      <c r="M28" s="186">
        <v>85</v>
      </c>
      <c r="N28" s="186" t="s">
        <v>1209</v>
      </c>
      <c r="O28" s="183">
        <v>7.33</v>
      </c>
      <c r="P28" s="183">
        <v>80</v>
      </c>
      <c r="Q28" s="183" t="s">
        <v>1211</v>
      </c>
      <c r="R28" s="183">
        <v>19.600000000000001</v>
      </c>
      <c r="S28" s="186">
        <v>85</v>
      </c>
      <c r="T28" s="186" t="s">
        <v>1209</v>
      </c>
      <c r="U28" s="183">
        <v>210</v>
      </c>
      <c r="V28" s="186">
        <v>64</v>
      </c>
      <c r="W28" s="186" t="s">
        <v>1202</v>
      </c>
      <c r="X28" s="183">
        <v>1</v>
      </c>
      <c r="Y28" s="186">
        <v>0</v>
      </c>
      <c r="Z28" s="186" t="s">
        <v>1203</v>
      </c>
      <c r="AA28" s="183" t="s">
        <v>664</v>
      </c>
      <c r="AB28" s="186">
        <v>40</v>
      </c>
      <c r="AC28" s="186" t="s">
        <v>1203</v>
      </c>
      <c r="AD28" s="186">
        <v>66.650000000000006</v>
      </c>
      <c r="AE28" s="186">
        <v>0</v>
      </c>
      <c r="AF28" s="186"/>
      <c r="AG28" s="186">
        <v>66.650000000000006</v>
      </c>
      <c r="AH28" s="186" t="s">
        <v>1202</v>
      </c>
    </row>
    <row r="29" spans="1:34" s="33" customFormat="1" ht="12.75" x14ac:dyDescent="0.2">
      <c r="A29" s="182" t="s">
        <v>1196</v>
      </c>
      <c r="B29" s="182"/>
      <c r="C29" s="183">
        <v>1</v>
      </c>
      <c r="D29" s="183" t="s">
        <v>1235</v>
      </c>
      <c r="E29" s="183" t="s">
        <v>1229</v>
      </c>
      <c r="F29" s="184"/>
      <c r="G29" s="183">
        <v>161.5</v>
      </c>
      <c r="H29" s="183">
        <v>55.3</v>
      </c>
      <c r="I29" s="185">
        <v>21.202158556106198</v>
      </c>
      <c r="J29" s="186">
        <v>100</v>
      </c>
      <c r="K29" s="186" t="s">
        <v>1199</v>
      </c>
      <c r="L29" s="183">
        <v>3012</v>
      </c>
      <c r="M29" s="186">
        <v>62</v>
      </c>
      <c r="N29" s="186" t="s">
        <v>1202</v>
      </c>
      <c r="O29" s="183">
        <v>9.2100000000000009</v>
      </c>
      <c r="P29" s="183">
        <v>60</v>
      </c>
      <c r="Q29" s="183" t="s">
        <v>1201</v>
      </c>
      <c r="R29" s="183">
        <v>10.6</v>
      </c>
      <c r="S29" s="186">
        <v>72</v>
      </c>
      <c r="T29" s="186" t="s">
        <v>1202</v>
      </c>
      <c r="U29" s="183">
        <v>210</v>
      </c>
      <c r="V29" s="186">
        <v>64</v>
      </c>
      <c r="W29" s="186" t="s">
        <v>1202</v>
      </c>
      <c r="X29" s="183">
        <v>1</v>
      </c>
      <c r="Y29" s="186">
        <v>0</v>
      </c>
      <c r="Z29" s="186" t="s">
        <v>1203</v>
      </c>
      <c r="AA29" s="183" t="s">
        <v>370</v>
      </c>
      <c r="AB29" s="186">
        <v>62</v>
      </c>
      <c r="AC29" s="186" t="s">
        <v>1202</v>
      </c>
      <c r="AD29" s="186">
        <v>62.3</v>
      </c>
      <c r="AE29" s="186">
        <v>0</v>
      </c>
      <c r="AF29" s="186"/>
      <c r="AG29" s="186">
        <v>62.3</v>
      </c>
      <c r="AH29" s="186" t="s">
        <v>1202</v>
      </c>
    </row>
    <row r="30" spans="1:34" s="33" customFormat="1" ht="12.75" x14ac:dyDescent="0.2">
      <c r="A30" s="182" t="s">
        <v>1196</v>
      </c>
      <c r="B30" s="182"/>
      <c r="C30" s="183">
        <v>1</v>
      </c>
      <c r="D30" s="183" t="s">
        <v>1236</v>
      </c>
      <c r="E30" s="183" t="s">
        <v>1229</v>
      </c>
      <c r="F30" s="184"/>
      <c r="G30" s="183">
        <v>171</v>
      </c>
      <c r="H30" s="183">
        <v>42.2</v>
      </c>
      <c r="I30" s="185">
        <v>14.4317909784207</v>
      </c>
      <c r="J30" s="186">
        <v>80</v>
      </c>
      <c r="K30" s="186" t="s">
        <v>1226</v>
      </c>
      <c r="L30" s="183">
        <v>3960</v>
      </c>
      <c r="M30" s="186">
        <v>78</v>
      </c>
      <c r="N30" s="186" t="s">
        <v>1202</v>
      </c>
      <c r="O30" s="183">
        <v>7.74</v>
      </c>
      <c r="P30" s="183">
        <v>76</v>
      </c>
      <c r="Q30" s="183" t="s">
        <v>1201</v>
      </c>
      <c r="R30" s="183">
        <v>12.5</v>
      </c>
      <c r="S30" s="186">
        <v>74</v>
      </c>
      <c r="T30" s="186" t="s">
        <v>1202</v>
      </c>
      <c r="U30" s="183">
        <v>200</v>
      </c>
      <c r="V30" s="186">
        <v>60</v>
      </c>
      <c r="W30" s="186" t="s">
        <v>1202</v>
      </c>
      <c r="X30" s="183">
        <v>8</v>
      </c>
      <c r="Y30" s="186">
        <v>60</v>
      </c>
      <c r="Z30" s="186" t="s">
        <v>1202</v>
      </c>
      <c r="AA30" s="183" t="s">
        <v>1067</v>
      </c>
      <c r="AB30" s="186">
        <v>30</v>
      </c>
      <c r="AC30" s="186" t="s">
        <v>1203</v>
      </c>
      <c r="AD30" s="186">
        <v>64.3</v>
      </c>
      <c r="AE30" s="186">
        <v>0</v>
      </c>
      <c r="AF30" s="186"/>
      <c r="AG30" s="186">
        <v>64.3</v>
      </c>
      <c r="AH30" s="186" t="s">
        <v>1202</v>
      </c>
    </row>
    <row r="31" spans="1:34" s="33" customFormat="1" ht="12.75" x14ac:dyDescent="0.2">
      <c r="A31" s="182" t="s">
        <v>1196</v>
      </c>
      <c r="B31" s="182"/>
      <c r="C31" s="183">
        <v>1</v>
      </c>
      <c r="D31" s="183" t="s">
        <v>1237</v>
      </c>
      <c r="E31" s="183" t="s">
        <v>1229</v>
      </c>
      <c r="F31" s="184"/>
      <c r="G31" s="183">
        <v>180.5</v>
      </c>
      <c r="H31" s="183">
        <v>94.8</v>
      </c>
      <c r="I31" s="185">
        <v>29.097382616769401</v>
      </c>
      <c r="J31" s="186">
        <v>60</v>
      </c>
      <c r="K31" s="186" t="s">
        <v>1205</v>
      </c>
      <c r="L31" s="183">
        <v>4570</v>
      </c>
      <c r="M31" s="186">
        <v>90</v>
      </c>
      <c r="N31" s="186" t="s">
        <v>1200</v>
      </c>
      <c r="O31" s="183">
        <v>8.3000000000000007</v>
      </c>
      <c r="P31" s="183">
        <v>70</v>
      </c>
      <c r="Q31" s="183" t="s">
        <v>1201</v>
      </c>
      <c r="R31" s="183">
        <v>4.2</v>
      </c>
      <c r="S31" s="186">
        <v>62</v>
      </c>
      <c r="T31" s="186" t="s">
        <v>1202</v>
      </c>
      <c r="U31" s="183">
        <v>200</v>
      </c>
      <c r="V31" s="186">
        <v>60</v>
      </c>
      <c r="W31" s="186" t="s">
        <v>1202</v>
      </c>
      <c r="X31" s="183">
        <v>1</v>
      </c>
      <c r="Y31" s="186">
        <v>0</v>
      </c>
      <c r="Z31" s="186" t="s">
        <v>1203</v>
      </c>
      <c r="AA31" s="183" t="s">
        <v>727</v>
      </c>
      <c r="AB31" s="186">
        <v>66</v>
      </c>
      <c r="AC31" s="186" t="s">
        <v>1202</v>
      </c>
      <c r="AD31" s="186">
        <v>61.9</v>
      </c>
      <c r="AE31" s="186">
        <v>0</v>
      </c>
      <c r="AF31" s="186"/>
      <c r="AG31" s="186">
        <v>61.9</v>
      </c>
      <c r="AH31" s="186" t="s">
        <v>1202</v>
      </c>
    </row>
    <row r="32" spans="1:34" s="33" customFormat="1" ht="12.75" x14ac:dyDescent="0.2">
      <c r="A32" s="182" t="s">
        <v>1196</v>
      </c>
      <c r="B32" s="182"/>
      <c r="C32" s="183">
        <v>1</v>
      </c>
      <c r="D32" s="183" t="s">
        <v>1238</v>
      </c>
      <c r="E32" s="183" t="s">
        <v>1229</v>
      </c>
      <c r="F32" s="184"/>
      <c r="G32" s="183">
        <v>174</v>
      </c>
      <c r="H32" s="183">
        <v>65.2</v>
      </c>
      <c r="I32" s="185">
        <v>21.535209406790901</v>
      </c>
      <c r="J32" s="186">
        <v>100</v>
      </c>
      <c r="K32" s="186" t="s">
        <v>1199</v>
      </c>
      <c r="L32" s="183">
        <v>4266</v>
      </c>
      <c r="M32" s="186">
        <v>85</v>
      </c>
      <c r="N32" s="186" t="s">
        <v>1209</v>
      </c>
      <c r="O32" s="183">
        <v>8.0399999999999991</v>
      </c>
      <c r="P32" s="183">
        <v>72</v>
      </c>
      <c r="Q32" s="183" t="s">
        <v>1201</v>
      </c>
      <c r="R32" s="183">
        <v>6.7</v>
      </c>
      <c r="S32" s="186">
        <v>66</v>
      </c>
      <c r="T32" s="186" t="s">
        <v>1202</v>
      </c>
      <c r="U32" s="183">
        <v>195</v>
      </c>
      <c r="V32" s="186">
        <v>50</v>
      </c>
      <c r="W32" s="186" t="s">
        <v>1203</v>
      </c>
      <c r="X32" s="183">
        <v>1</v>
      </c>
      <c r="Y32" s="186">
        <v>0</v>
      </c>
      <c r="Z32" s="186" t="s">
        <v>1203</v>
      </c>
      <c r="AA32" s="183" t="s">
        <v>782</v>
      </c>
      <c r="AB32" s="186">
        <v>50</v>
      </c>
      <c r="AC32" s="186" t="s">
        <v>1203</v>
      </c>
      <c r="AD32" s="186">
        <v>63.75</v>
      </c>
      <c r="AE32" s="186">
        <v>0</v>
      </c>
      <c r="AF32" s="186"/>
      <c r="AG32" s="186">
        <v>63.75</v>
      </c>
      <c r="AH32" s="186" t="s">
        <v>1202</v>
      </c>
    </row>
    <row r="33" spans="1:34" s="33" customFormat="1" ht="12.75" x14ac:dyDescent="0.2">
      <c r="A33" s="182" t="s">
        <v>1196</v>
      </c>
      <c r="B33" s="182"/>
      <c r="C33" s="183">
        <v>1</v>
      </c>
      <c r="D33" s="183" t="s">
        <v>1239</v>
      </c>
      <c r="E33" s="183" t="s">
        <v>1229</v>
      </c>
      <c r="F33" s="184"/>
      <c r="G33" s="183">
        <v>183.5</v>
      </c>
      <c r="H33" s="183">
        <v>89.2</v>
      </c>
      <c r="I33" s="185">
        <v>26.490656252552199</v>
      </c>
      <c r="J33" s="186">
        <v>80</v>
      </c>
      <c r="K33" s="186" t="s">
        <v>1219</v>
      </c>
      <c r="L33" s="183">
        <v>4397</v>
      </c>
      <c r="M33" s="186">
        <v>85</v>
      </c>
      <c r="N33" s="186" t="s">
        <v>1209</v>
      </c>
      <c r="O33" s="183">
        <v>7.71</v>
      </c>
      <c r="P33" s="183">
        <v>76</v>
      </c>
      <c r="Q33" s="183" t="s">
        <v>1201</v>
      </c>
      <c r="R33" s="183">
        <v>17.399999999999999</v>
      </c>
      <c r="S33" s="186">
        <v>80</v>
      </c>
      <c r="T33" s="186" t="s">
        <v>1209</v>
      </c>
      <c r="U33" s="183">
        <v>220</v>
      </c>
      <c r="V33" s="186">
        <v>70</v>
      </c>
      <c r="W33" s="186" t="s">
        <v>1202</v>
      </c>
      <c r="X33" s="183">
        <v>1</v>
      </c>
      <c r="Y33" s="186">
        <v>0</v>
      </c>
      <c r="Z33" s="186" t="s">
        <v>1203</v>
      </c>
      <c r="AA33" s="183" t="s">
        <v>402</v>
      </c>
      <c r="AB33" s="186">
        <v>40</v>
      </c>
      <c r="AC33" s="186" t="s">
        <v>1203</v>
      </c>
      <c r="AD33" s="186">
        <v>62.95</v>
      </c>
      <c r="AE33" s="186">
        <v>0</v>
      </c>
      <c r="AF33" s="186"/>
      <c r="AG33" s="186">
        <v>62.95</v>
      </c>
      <c r="AH33" s="186" t="s">
        <v>1202</v>
      </c>
    </row>
    <row r="34" spans="1:34" s="33" customFormat="1" ht="12.75" x14ac:dyDescent="0.2">
      <c r="A34" s="182" t="s">
        <v>1196</v>
      </c>
      <c r="B34" s="182"/>
      <c r="C34" s="183">
        <v>1</v>
      </c>
      <c r="D34" s="183" t="s">
        <v>1240</v>
      </c>
      <c r="E34" s="183" t="s">
        <v>1229</v>
      </c>
      <c r="F34" s="184"/>
      <c r="G34" s="183">
        <v>172</v>
      </c>
      <c r="H34" s="183">
        <v>92.1</v>
      </c>
      <c r="I34" s="185">
        <v>31.1316928069227</v>
      </c>
      <c r="J34" s="186">
        <v>60</v>
      </c>
      <c r="K34" s="186" t="s">
        <v>1205</v>
      </c>
      <c r="L34" s="183">
        <v>4623</v>
      </c>
      <c r="M34" s="186">
        <v>95</v>
      </c>
      <c r="N34" s="186" t="s">
        <v>1200</v>
      </c>
      <c r="O34" s="183">
        <v>7.9</v>
      </c>
      <c r="P34" s="183">
        <v>74</v>
      </c>
      <c r="Q34" s="183" t="s">
        <v>1201</v>
      </c>
      <c r="R34" s="183">
        <v>11</v>
      </c>
      <c r="S34" s="186">
        <v>72</v>
      </c>
      <c r="T34" s="186" t="s">
        <v>1202</v>
      </c>
      <c r="U34" s="183">
        <v>195</v>
      </c>
      <c r="V34" s="186">
        <v>50</v>
      </c>
      <c r="W34" s="186" t="s">
        <v>1203</v>
      </c>
      <c r="X34" s="183">
        <v>1</v>
      </c>
      <c r="Y34" s="186">
        <v>0</v>
      </c>
      <c r="Z34" s="186" t="s">
        <v>1203</v>
      </c>
      <c r="AA34" s="183" t="s">
        <v>700</v>
      </c>
      <c r="AB34" s="186">
        <v>64</v>
      </c>
      <c r="AC34" s="186" t="s">
        <v>1202</v>
      </c>
      <c r="AD34" s="186">
        <v>63.05</v>
      </c>
      <c r="AE34" s="186">
        <v>0</v>
      </c>
      <c r="AF34" s="186"/>
      <c r="AG34" s="186">
        <v>63.05</v>
      </c>
      <c r="AH34" s="186" t="s">
        <v>1202</v>
      </c>
    </row>
    <row r="35" spans="1:34" s="33" customFormat="1" ht="12.75" x14ac:dyDescent="0.2">
      <c r="A35" s="182" t="s">
        <v>1196</v>
      </c>
      <c r="B35" s="182"/>
      <c r="C35" s="183">
        <v>1</v>
      </c>
      <c r="D35" s="183" t="s">
        <v>1241</v>
      </c>
      <c r="E35" s="183" t="s">
        <v>1229</v>
      </c>
      <c r="F35" s="184"/>
      <c r="G35" s="183">
        <v>178</v>
      </c>
      <c r="H35" s="183">
        <v>60.3</v>
      </c>
      <c r="I35" s="185">
        <v>19.031687918192102</v>
      </c>
      <c r="J35" s="186">
        <v>100</v>
      </c>
      <c r="K35" s="186" t="s">
        <v>1199</v>
      </c>
      <c r="L35" s="183">
        <v>4249</v>
      </c>
      <c r="M35" s="186">
        <v>80</v>
      </c>
      <c r="N35" s="186" t="s">
        <v>1209</v>
      </c>
      <c r="O35" s="183">
        <v>7.31</v>
      </c>
      <c r="P35" s="183">
        <v>80</v>
      </c>
      <c r="Q35" s="183" t="s">
        <v>1211</v>
      </c>
      <c r="R35" s="183">
        <v>16.600000000000001</v>
      </c>
      <c r="S35" s="186">
        <v>80</v>
      </c>
      <c r="T35" s="186" t="s">
        <v>1209</v>
      </c>
      <c r="U35" s="183">
        <v>220</v>
      </c>
      <c r="V35" s="186">
        <v>70</v>
      </c>
      <c r="W35" s="186" t="s">
        <v>1202</v>
      </c>
      <c r="X35" s="183">
        <v>5</v>
      </c>
      <c r="Y35" s="186">
        <v>30</v>
      </c>
      <c r="Z35" s="186" t="s">
        <v>1203</v>
      </c>
      <c r="AA35" s="183" t="s">
        <v>624</v>
      </c>
      <c r="AB35" s="186">
        <v>62</v>
      </c>
      <c r="AC35" s="186" t="s">
        <v>1202</v>
      </c>
      <c r="AD35" s="186">
        <v>73.400000000000006</v>
      </c>
      <c r="AE35" s="186">
        <v>0</v>
      </c>
      <c r="AF35" s="186"/>
      <c r="AG35" s="186">
        <v>73.400000000000006</v>
      </c>
      <c r="AH35" s="186" t="s">
        <v>1202</v>
      </c>
    </row>
    <row r="36" spans="1:34" s="33" customFormat="1" ht="12.75" x14ac:dyDescent="0.2">
      <c r="A36" s="182" t="s">
        <v>1196</v>
      </c>
      <c r="B36" s="182"/>
      <c r="C36" s="183">
        <v>1</v>
      </c>
      <c r="D36" s="183" t="s">
        <v>1242</v>
      </c>
      <c r="E36" s="183" t="s">
        <v>1229</v>
      </c>
      <c r="F36" s="184"/>
      <c r="G36" s="183">
        <v>181</v>
      </c>
      <c r="H36" s="183">
        <v>86.8</v>
      </c>
      <c r="I36" s="185">
        <v>26.494917737553799</v>
      </c>
      <c r="J36" s="186">
        <v>80</v>
      </c>
      <c r="K36" s="186" t="s">
        <v>1219</v>
      </c>
      <c r="L36" s="183">
        <v>4270</v>
      </c>
      <c r="M36" s="186">
        <v>85</v>
      </c>
      <c r="N36" s="186" t="s">
        <v>1209</v>
      </c>
      <c r="O36" s="183">
        <v>6.88</v>
      </c>
      <c r="P36" s="183">
        <v>100</v>
      </c>
      <c r="Q36" s="183" t="s">
        <v>1231</v>
      </c>
      <c r="R36" s="183">
        <v>7.2</v>
      </c>
      <c r="S36" s="186">
        <v>66</v>
      </c>
      <c r="T36" s="186" t="s">
        <v>1202</v>
      </c>
      <c r="U36" s="183">
        <v>250</v>
      </c>
      <c r="V36" s="186">
        <v>85</v>
      </c>
      <c r="W36" s="186" t="s">
        <v>1209</v>
      </c>
      <c r="X36" s="183">
        <v>3</v>
      </c>
      <c r="Y36" s="186">
        <v>10</v>
      </c>
      <c r="Z36" s="186" t="s">
        <v>1203</v>
      </c>
      <c r="AA36" s="183" t="s">
        <v>533</v>
      </c>
      <c r="AB36" s="186">
        <v>78</v>
      </c>
      <c r="AC36" s="186" t="s">
        <v>1202</v>
      </c>
      <c r="AD36" s="186">
        <v>76.45</v>
      </c>
      <c r="AE36" s="186">
        <v>0</v>
      </c>
      <c r="AF36" s="186"/>
      <c r="AG36" s="186">
        <v>76.45</v>
      </c>
      <c r="AH36" s="186" t="s">
        <v>1202</v>
      </c>
    </row>
    <row r="37" spans="1:34" s="33" customFormat="1" ht="12.75" x14ac:dyDescent="0.2">
      <c r="A37" s="182" t="s">
        <v>1196</v>
      </c>
      <c r="B37" s="182"/>
      <c r="C37" s="183">
        <v>1</v>
      </c>
      <c r="D37" s="183" t="s">
        <v>1243</v>
      </c>
      <c r="E37" s="183" t="s">
        <v>1229</v>
      </c>
      <c r="F37" s="184"/>
      <c r="G37" s="183">
        <v>170</v>
      </c>
      <c r="H37" s="183">
        <v>50.6</v>
      </c>
      <c r="I37" s="185">
        <v>17.5086505190311</v>
      </c>
      <c r="J37" s="186">
        <v>100</v>
      </c>
      <c r="K37" s="186" t="s">
        <v>1199</v>
      </c>
      <c r="L37" s="183">
        <v>3900</v>
      </c>
      <c r="M37" s="186">
        <v>78</v>
      </c>
      <c r="N37" s="186" t="s">
        <v>1202</v>
      </c>
      <c r="O37" s="183">
        <v>7.08</v>
      </c>
      <c r="P37" s="183">
        <v>95</v>
      </c>
      <c r="Q37" s="183" t="s">
        <v>1231</v>
      </c>
      <c r="R37" s="183">
        <v>9.3000000000000007</v>
      </c>
      <c r="S37" s="186">
        <v>70</v>
      </c>
      <c r="T37" s="186" t="s">
        <v>1202</v>
      </c>
      <c r="U37" s="183">
        <v>210</v>
      </c>
      <c r="V37" s="186">
        <v>64</v>
      </c>
      <c r="W37" s="186" t="s">
        <v>1202</v>
      </c>
      <c r="X37" s="183">
        <v>5</v>
      </c>
      <c r="Y37" s="186">
        <v>30</v>
      </c>
      <c r="Z37" s="186" t="s">
        <v>1203</v>
      </c>
      <c r="AA37" s="183" t="s">
        <v>661</v>
      </c>
      <c r="AB37" s="186">
        <v>68</v>
      </c>
      <c r="AC37" s="186" t="s">
        <v>1202</v>
      </c>
      <c r="AD37" s="186">
        <v>75.7</v>
      </c>
      <c r="AE37" s="186">
        <v>0</v>
      </c>
      <c r="AF37" s="186"/>
      <c r="AG37" s="186">
        <v>75.7</v>
      </c>
      <c r="AH37" s="186" t="s">
        <v>1202</v>
      </c>
    </row>
    <row r="38" spans="1:34" s="33" customFormat="1" ht="12.75" x14ac:dyDescent="0.2">
      <c r="A38" s="182" t="s">
        <v>1196</v>
      </c>
      <c r="B38" s="182"/>
      <c r="C38" s="183">
        <v>1</v>
      </c>
      <c r="D38" s="183" t="s">
        <v>1244</v>
      </c>
      <c r="E38" s="183" t="s">
        <v>1229</v>
      </c>
      <c r="F38" s="184"/>
      <c r="G38" s="183">
        <v>168.5</v>
      </c>
      <c r="H38" s="183">
        <v>91.7</v>
      </c>
      <c r="I38" s="185">
        <v>32.297545985260101</v>
      </c>
      <c r="J38" s="186">
        <v>60</v>
      </c>
      <c r="K38" s="186" t="s">
        <v>1205</v>
      </c>
      <c r="L38" s="183">
        <v>3490</v>
      </c>
      <c r="M38" s="186">
        <v>70</v>
      </c>
      <c r="N38" s="186" t="s">
        <v>1202</v>
      </c>
      <c r="O38" s="183">
        <v>7.86</v>
      </c>
      <c r="P38" s="183">
        <v>74</v>
      </c>
      <c r="Q38" s="183" t="s">
        <v>1201</v>
      </c>
      <c r="R38" s="183">
        <v>13.6</v>
      </c>
      <c r="S38" s="186">
        <v>76</v>
      </c>
      <c r="T38" s="186" t="s">
        <v>1202</v>
      </c>
      <c r="U38" s="183">
        <v>200</v>
      </c>
      <c r="V38" s="186">
        <v>60</v>
      </c>
      <c r="W38" s="186" t="s">
        <v>1202</v>
      </c>
      <c r="X38" s="183">
        <v>1</v>
      </c>
      <c r="Y38" s="186">
        <v>0</v>
      </c>
      <c r="Z38" s="186" t="s">
        <v>1203</v>
      </c>
      <c r="AA38" s="183" t="s">
        <v>700</v>
      </c>
      <c r="AB38" s="186">
        <v>64</v>
      </c>
      <c r="AC38" s="186" t="s">
        <v>1202</v>
      </c>
      <c r="AD38" s="186">
        <v>60.7</v>
      </c>
      <c r="AE38" s="186">
        <v>0</v>
      </c>
      <c r="AF38" s="186"/>
      <c r="AG38" s="186">
        <v>60.7</v>
      </c>
      <c r="AH38" s="186" t="s">
        <v>1202</v>
      </c>
    </row>
    <row r="39" spans="1:34" s="33" customFormat="1" ht="12.75" x14ac:dyDescent="0.2">
      <c r="A39" s="182" t="s">
        <v>1196</v>
      </c>
      <c r="B39" s="182"/>
      <c r="C39" s="183">
        <v>1</v>
      </c>
      <c r="D39" s="183" t="s">
        <v>1245</v>
      </c>
      <c r="E39" s="183" t="s">
        <v>1229</v>
      </c>
      <c r="F39" s="184"/>
      <c r="G39" s="183">
        <v>179</v>
      </c>
      <c r="H39" s="183">
        <v>85.5</v>
      </c>
      <c r="I39" s="185">
        <v>26.684560406978601</v>
      </c>
      <c r="J39" s="186">
        <v>60</v>
      </c>
      <c r="K39" s="186" t="s">
        <v>1205</v>
      </c>
      <c r="L39" s="183">
        <v>5741</v>
      </c>
      <c r="M39" s="186">
        <v>100</v>
      </c>
      <c r="N39" s="186" t="s">
        <v>1200</v>
      </c>
      <c r="O39" s="183">
        <v>8.17</v>
      </c>
      <c r="P39" s="183">
        <v>72</v>
      </c>
      <c r="Q39" s="183" t="s">
        <v>1201</v>
      </c>
      <c r="R39" s="183">
        <v>23.7</v>
      </c>
      <c r="S39" s="186">
        <v>95</v>
      </c>
      <c r="T39" s="186" t="s">
        <v>1200</v>
      </c>
      <c r="U39" s="183">
        <v>195</v>
      </c>
      <c r="V39" s="186">
        <v>50</v>
      </c>
      <c r="W39" s="186" t="s">
        <v>1203</v>
      </c>
      <c r="X39" s="183">
        <v>7</v>
      </c>
      <c r="Y39" s="186">
        <v>50</v>
      </c>
      <c r="Z39" s="186" t="s">
        <v>1203</v>
      </c>
      <c r="AA39" s="183" t="s">
        <v>382</v>
      </c>
      <c r="AB39" s="186">
        <v>40</v>
      </c>
      <c r="AC39" s="186" t="s">
        <v>1203</v>
      </c>
      <c r="AD39" s="186">
        <v>65.900000000000006</v>
      </c>
      <c r="AE39" s="186">
        <v>0</v>
      </c>
      <c r="AF39" s="186"/>
      <c r="AG39" s="186">
        <v>65.900000000000006</v>
      </c>
      <c r="AH39" s="186" t="s">
        <v>1202</v>
      </c>
    </row>
    <row r="40" spans="1:34" s="33" customFormat="1" ht="12.75" x14ac:dyDescent="0.2">
      <c r="A40" s="182" t="s">
        <v>1196</v>
      </c>
      <c r="B40" s="182"/>
      <c r="C40" s="183">
        <v>1</v>
      </c>
      <c r="D40" s="183" t="s">
        <v>1246</v>
      </c>
      <c r="E40" s="183" t="s">
        <v>1229</v>
      </c>
      <c r="F40" s="184"/>
      <c r="G40" s="183">
        <v>188</v>
      </c>
      <c r="H40" s="183">
        <v>119.3</v>
      </c>
      <c r="I40" s="185">
        <v>33.753961068356702</v>
      </c>
      <c r="J40" s="186">
        <v>60</v>
      </c>
      <c r="K40" s="186" t="s">
        <v>1205</v>
      </c>
      <c r="L40" s="183">
        <v>5749</v>
      </c>
      <c r="M40" s="186">
        <v>100</v>
      </c>
      <c r="N40" s="186" t="s">
        <v>1200</v>
      </c>
      <c r="O40" s="183">
        <v>7.28</v>
      </c>
      <c r="P40" s="183">
        <v>85</v>
      </c>
      <c r="Q40" s="183" t="s">
        <v>1211</v>
      </c>
      <c r="R40" s="183">
        <v>18.2</v>
      </c>
      <c r="S40" s="186">
        <v>80</v>
      </c>
      <c r="T40" s="186" t="s">
        <v>1209</v>
      </c>
      <c r="U40" s="183">
        <v>210</v>
      </c>
      <c r="V40" s="186">
        <v>64</v>
      </c>
      <c r="W40" s="186" t="s">
        <v>1202</v>
      </c>
      <c r="X40" s="183">
        <v>1</v>
      </c>
      <c r="Y40" s="186">
        <v>0</v>
      </c>
      <c r="Z40" s="186" t="s">
        <v>1203</v>
      </c>
      <c r="AA40" s="183" t="s">
        <v>583</v>
      </c>
      <c r="AB40" s="186">
        <v>40</v>
      </c>
      <c r="AC40" s="186" t="s">
        <v>1203</v>
      </c>
      <c r="AD40" s="186">
        <v>63.4</v>
      </c>
      <c r="AE40" s="186">
        <v>0</v>
      </c>
      <c r="AF40" s="186"/>
      <c r="AG40" s="186">
        <v>63.4</v>
      </c>
      <c r="AH40" s="186" t="s">
        <v>1202</v>
      </c>
    </row>
    <row r="41" spans="1:34" s="33" customFormat="1" ht="12.75" x14ac:dyDescent="0.2">
      <c r="A41" s="182" t="s">
        <v>1196</v>
      </c>
      <c r="B41" s="182"/>
      <c r="C41" s="183">
        <v>1</v>
      </c>
      <c r="D41" s="183" t="s">
        <v>1247</v>
      </c>
      <c r="E41" s="183" t="s">
        <v>1229</v>
      </c>
      <c r="F41" s="184"/>
      <c r="G41" s="183">
        <v>164</v>
      </c>
      <c r="H41" s="183">
        <v>53.5</v>
      </c>
      <c r="I41" s="185">
        <v>19.891433670434299</v>
      </c>
      <c r="J41" s="186">
        <v>100</v>
      </c>
      <c r="K41" s="186" t="s">
        <v>1199</v>
      </c>
      <c r="L41" s="183">
        <v>4095</v>
      </c>
      <c r="M41" s="186">
        <v>80</v>
      </c>
      <c r="N41" s="186" t="s">
        <v>1209</v>
      </c>
      <c r="O41" s="183">
        <v>7.43</v>
      </c>
      <c r="P41" s="183">
        <v>78</v>
      </c>
      <c r="Q41" s="183" t="s">
        <v>1201</v>
      </c>
      <c r="R41" s="183">
        <v>9.1</v>
      </c>
      <c r="S41" s="186">
        <v>70</v>
      </c>
      <c r="T41" s="186" t="s">
        <v>1202</v>
      </c>
      <c r="U41" s="183">
        <v>220</v>
      </c>
      <c r="V41" s="186">
        <v>70</v>
      </c>
      <c r="W41" s="186" t="s">
        <v>1202</v>
      </c>
      <c r="X41" s="183">
        <v>10</v>
      </c>
      <c r="Y41" s="186">
        <v>68</v>
      </c>
      <c r="Z41" s="186" t="s">
        <v>1202</v>
      </c>
      <c r="AA41" s="183" t="s">
        <v>473</v>
      </c>
      <c r="AB41" s="186">
        <v>50</v>
      </c>
      <c r="AC41" s="186" t="s">
        <v>1203</v>
      </c>
      <c r="AD41" s="186">
        <v>73.400000000000006</v>
      </c>
      <c r="AE41" s="186">
        <v>0</v>
      </c>
      <c r="AF41" s="186"/>
      <c r="AG41" s="186">
        <v>73.400000000000006</v>
      </c>
      <c r="AH41" s="186" t="s">
        <v>1202</v>
      </c>
    </row>
    <row r="42" spans="1:34" s="33" customFormat="1" ht="12.75" x14ac:dyDescent="0.2">
      <c r="A42" s="182" t="s">
        <v>1196</v>
      </c>
      <c r="B42" s="182"/>
      <c r="C42" s="183">
        <v>1</v>
      </c>
      <c r="D42" s="183" t="s">
        <v>1248</v>
      </c>
      <c r="E42" s="183" t="s">
        <v>1229</v>
      </c>
      <c r="F42" s="184"/>
      <c r="G42" s="183">
        <v>177</v>
      </c>
      <c r="H42" s="183">
        <v>94.9</v>
      </c>
      <c r="I42" s="185">
        <v>30.291423281943299</v>
      </c>
      <c r="J42" s="186">
        <v>60</v>
      </c>
      <c r="K42" s="186" t="s">
        <v>1205</v>
      </c>
      <c r="L42" s="183">
        <v>4877</v>
      </c>
      <c r="M42" s="186">
        <v>100</v>
      </c>
      <c r="N42" s="186" t="s">
        <v>1200</v>
      </c>
      <c r="O42" s="183">
        <v>7.27</v>
      </c>
      <c r="P42" s="183">
        <v>85</v>
      </c>
      <c r="Q42" s="183" t="s">
        <v>1211</v>
      </c>
      <c r="R42" s="183">
        <v>8.1</v>
      </c>
      <c r="S42" s="186">
        <v>68</v>
      </c>
      <c r="T42" s="186" t="s">
        <v>1202</v>
      </c>
      <c r="U42" s="183">
        <v>220</v>
      </c>
      <c r="V42" s="186">
        <v>70</v>
      </c>
      <c r="W42" s="186" t="s">
        <v>1202</v>
      </c>
      <c r="X42" s="183">
        <v>2</v>
      </c>
      <c r="Y42" s="186">
        <v>0</v>
      </c>
      <c r="Z42" s="186" t="s">
        <v>1203</v>
      </c>
      <c r="AA42" s="183" t="s">
        <v>338</v>
      </c>
      <c r="AB42" s="186">
        <v>64</v>
      </c>
      <c r="AC42" s="186" t="s">
        <v>1202</v>
      </c>
      <c r="AD42" s="186">
        <v>67.599999999999994</v>
      </c>
      <c r="AE42" s="186">
        <v>0</v>
      </c>
      <c r="AF42" s="186"/>
      <c r="AG42" s="186">
        <v>67.599999999999994</v>
      </c>
      <c r="AH42" s="186" t="s">
        <v>1202</v>
      </c>
    </row>
    <row r="43" spans="1:34" s="33" customFormat="1" ht="12.75" x14ac:dyDescent="0.2">
      <c r="A43" s="182" t="s">
        <v>1196</v>
      </c>
      <c r="B43" s="182"/>
      <c r="C43" s="183">
        <v>1</v>
      </c>
      <c r="D43" s="183" t="s">
        <v>1249</v>
      </c>
      <c r="E43" s="183" t="s">
        <v>1229</v>
      </c>
      <c r="F43" s="184"/>
      <c r="G43" s="183">
        <v>177</v>
      </c>
      <c r="H43" s="183">
        <v>71.5</v>
      </c>
      <c r="I43" s="185">
        <v>22.822305212423</v>
      </c>
      <c r="J43" s="186">
        <v>100</v>
      </c>
      <c r="K43" s="186" t="s">
        <v>1199</v>
      </c>
      <c r="L43" s="183">
        <v>4638</v>
      </c>
      <c r="M43" s="186">
        <v>95</v>
      </c>
      <c r="N43" s="186" t="s">
        <v>1200</v>
      </c>
      <c r="O43" s="183">
        <v>7.56</v>
      </c>
      <c r="P43" s="183">
        <v>78</v>
      </c>
      <c r="Q43" s="183" t="s">
        <v>1201</v>
      </c>
      <c r="R43" s="183">
        <v>17.8</v>
      </c>
      <c r="S43" s="186">
        <v>80</v>
      </c>
      <c r="T43" s="186" t="s">
        <v>1209</v>
      </c>
      <c r="U43" s="183">
        <v>210</v>
      </c>
      <c r="V43" s="186">
        <v>64</v>
      </c>
      <c r="W43" s="186" t="s">
        <v>1202</v>
      </c>
      <c r="X43" s="183">
        <v>2</v>
      </c>
      <c r="Y43" s="186">
        <v>0</v>
      </c>
      <c r="Z43" s="186" t="s">
        <v>1203</v>
      </c>
      <c r="AA43" s="183" t="s">
        <v>722</v>
      </c>
      <c r="AB43" s="186">
        <v>70</v>
      </c>
      <c r="AC43" s="186" t="s">
        <v>1202</v>
      </c>
      <c r="AD43" s="186">
        <v>73.25</v>
      </c>
      <c r="AE43" s="186">
        <v>0</v>
      </c>
      <c r="AF43" s="186"/>
      <c r="AG43" s="186">
        <v>73.25</v>
      </c>
      <c r="AH43" s="186" t="s">
        <v>1202</v>
      </c>
    </row>
    <row r="44" spans="1:34" s="33" customFormat="1" ht="12.75" x14ac:dyDescent="0.2">
      <c r="A44" s="182" t="s">
        <v>1196</v>
      </c>
      <c r="B44" s="182"/>
      <c r="C44" s="183">
        <v>1</v>
      </c>
      <c r="D44" s="183" t="s">
        <v>1250</v>
      </c>
      <c r="E44" s="183" t="s">
        <v>1229</v>
      </c>
      <c r="F44" s="184"/>
      <c r="G44" s="183">
        <v>186</v>
      </c>
      <c r="H44" s="183">
        <v>123.2</v>
      </c>
      <c r="I44" s="185">
        <v>35.611053300959597</v>
      </c>
      <c r="J44" s="186">
        <v>60</v>
      </c>
      <c r="K44" s="186" t="s">
        <v>1205</v>
      </c>
      <c r="L44" s="183">
        <v>5218</v>
      </c>
      <c r="M44" s="186">
        <v>100</v>
      </c>
      <c r="N44" s="186" t="s">
        <v>1200</v>
      </c>
      <c r="O44" s="183">
        <v>7.46</v>
      </c>
      <c r="P44" s="183">
        <v>78</v>
      </c>
      <c r="Q44" s="183" t="s">
        <v>1201</v>
      </c>
      <c r="R44" s="183">
        <v>14.9</v>
      </c>
      <c r="S44" s="186">
        <v>78</v>
      </c>
      <c r="T44" s="186" t="s">
        <v>1202</v>
      </c>
      <c r="U44" s="183">
        <v>210</v>
      </c>
      <c r="V44" s="186">
        <v>64</v>
      </c>
      <c r="W44" s="186" t="s">
        <v>1202</v>
      </c>
      <c r="X44" s="183">
        <v>2</v>
      </c>
      <c r="Y44" s="186">
        <v>0</v>
      </c>
      <c r="Z44" s="186" t="s">
        <v>1203</v>
      </c>
      <c r="AA44" s="183" t="s">
        <v>1103</v>
      </c>
      <c r="AB44" s="186">
        <v>50</v>
      </c>
      <c r="AC44" s="186" t="s">
        <v>1203</v>
      </c>
      <c r="AD44" s="186">
        <v>63.8</v>
      </c>
      <c r="AE44" s="186">
        <v>0</v>
      </c>
      <c r="AF44" s="186"/>
      <c r="AG44" s="186">
        <v>63.8</v>
      </c>
      <c r="AH44" s="186" t="s">
        <v>1202</v>
      </c>
    </row>
    <row r="45" spans="1:34" s="33" customFormat="1" ht="12.75" x14ac:dyDescent="0.2">
      <c r="A45" s="182" t="s">
        <v>1196</v>
      </c>
      <c r="B45" s="182"/>
      <c r="C45" s="183">
        <v>1</v>
      </c>
      <c r="D45" s="183" t="s">
        <v>1251</v>
      </c>
      <c r="E45" s="183" t="s">
        <v>1229</v>
      </c>
      <c r="F45" s="184"/>
      <c r="G45" s="183">
        <v>176.5</v>
      </c>
      <c r="H45" s="183">
        <v>72.7</v>
      </c>
      <c r="I45" s="185">
        <v>23.336998130151098</v>
      </c>
      <c r="J45" s="186">
        <v>100</v>
      </c>
      <c r="K45" s="186" t="s">
        <v>1199</v>
      </c>
      <c r="L45" s="183">
        <v>4303</v>
      </c>
      <c r="M45" s="186">
        <v>85</v>
      </c>
      <c r="N45" s="186" t="s">
        <v>1209</v>
      </c>
      <c r="O45" s="183">
        <v>6.68</v>
      </c>
      <c r="P45" s="183">
        <v>100</v>
      </c>
      <c r="Q45" s="183" t="s">
        <v>1231</v>
      </c>
      <c r="R45" s="183">
        <v>22.9</v>
      </c>
      <c r="S45" s="186">
        <v>95</v>
      </c>
      <c r="T45" s="186" t="s">
        <v>1200</v>
      </c>
      <c r="U45" s="183">
        <v>265</v>
      </c>
      <c r="V45" s="186">
        <v>100</v>
      </c>
      <c r="W45" s="186" t="s">
        <v>1200</v>
      </c>
      <c r="X45" s="183">
        <v>10</v>
      </c>
      <c r="Y45" s="186">
        <v>68</v>
      </c>
      <c r="Z45" s="186" t="s">
        <v>1202</v>
      </c>
      <c r="AA45" s="183" t="s">
        <v>984</v>
      </c>
      <c r="AB45" s="186">
        <v>85</v>
      </c>
      <c r="AC45" s="186" t="s">
        <v>1209</v>
      </c>
      <c r="AD45" s="186">
        <v>91.05</v>
      </c>
      <c r="AE45" s="186">
        <v>0</v>
      </c>
      <c r="AF45" s="186"/>
      <c r="AG45" s="186">
        <v>91.05</v>
      </c>
      <c r="AH45" s="186" t="s">
        <v>1200</v>
      </c>
    </row>
    <row r="46" spans="1:34" s="33" customFormat="1" ht="12.75" x14ac:dyDescent="0.2">
      <c r="A46" s="182" t="s">
        <v>1196</v>
      </c>
      <c r="B46" s="182"/>
      <c r="C46" s="183">
        <v>1</v>
      </c>
      <c r="D46" s="183" t="s">
        <v>1252</v>
      </c>
      <c r="E46" s="183" t="s">
        <v>1229</v>
      </c>
      <c r="F46" s="184"/>
      <c r="G46" s="183">
        <v>175</v>
      </c>
      <c r="H46" s="183">
        <v>51.2</v>
      </c>
      <c r="I46" s="185">
        <v>16.718367346938798</v>
      </c>
      <c r="J46" s="186">
        <v>80</v>
      </c>
      <c r="K46" s="186" t="s">
        <v>1226</v>
      </c>
      <c r="L46" s="183">
        <v>4452</v>
      </c>
      <c r="M46" s="186">
        <v>85</v>
      </c>
      <c r="N46" s="186" t="s">
        <v>1209</v>
      </c>
      <c r="O46" s="183">
        <v>6.91</v>
      </c>
      <c r="P46" s="183">
        <v>100</v>
      </c>
      <c r="Q46" s="183" t="s">
        <v>1231</v>
      </c>
      <c r="R46" s="183">
        <v>12.5</v>
      </c>
      <c r="S46" s="186">
        <v>74</v>
      </c>
      <c r="T46" s="186" t="s">
        <v>1202</v>
      </c>
      <c r="U46" s="183">
        <v>240</v>
      </c>
      <c r="V46" s="186">
        <v>80</v>
      </c>
      <c r="W46" s="186" t="s">
        <v>1209</v>
      </c>
      <c r="X46" s="183">
        <v>20</v>
      </c>
      <c r="Y46" s="186">
        <v>100</v>
      </c>
      <c r="Z46" s="186" t="s">
        <v>1200</v>
      </c>
      <c r="AA46" s="183" t="s">
        <v>519</v>
      </c>
      <c r="AB46" s="186">
        <v>70</v>
      </c>
      <c r="AC46" s="186" t="s">
        <v>1202</v>
      </c>
      <c r="AD46" s="186">
        <v>84.15</v>
      </c>
      <c r="AE46" s="186">
        <v>3</v>
      </c>
      <c r="AF46" s="186"/>
      <c r="AG46" s="186">
        <v>87.15</v>
      </c>
      <c r="AH46" s="186" t="s">
        <v>1209</v>
      </c>
    </row>
    <row r="47" spans="1:34" s="33" customFormat="1" ht="12.75" x14ac:dyDescent="0.2">
      <c r="A47" s="182" t="s">
        <v>1196</v>
      </c>
      <c r="B47" s="182"/>
      <c r="C47" s="183">
        <v>1</v>
      </c>
      <c r="D47" s="183" t="s">
        <v>1253</v>
      </c>
      <c r="E47" s="183" t="s">
        <v>1229</v>
      </c>
      <c r="F47" s="184"/>
      <c r="G47" s="183">
        <v>173</v>
      </c>
      <c r="H47" s="183">
        <v>56.6</v>
      </c>
      <c r="I47" s="185">
        <v>18.911423702763202</v>
      </c>
      <c r="J47" s="186">
        <v>100</v>
      </c>
      <c r="K47" s="186" t="s">
        <v>1199</v>
      </c>
      <c r="L47" s="183">
        <v>3062</v>
      </c>
      <c r="M47" s="186">
        <v>64</v>
      </c>
      <c r="N47" s="186" t="s">
        <v>1202</v>
      </c>
      <c r="O47" s="183">
        <v>9.1999999999999993</v>
      </c>
      <c r="P47" s="183">
        <v>62</v>
      </c>
      <c r="Q47" s="183" t="s">
        <v>1201</v>
      </c>
      <c r="R47" s="183">
        <v>7.3</v>
      </c>
      <c r="S47" s="186">
        <v>66</v>
      </c>
      <c r="T47" s="186" t="s">
        <v>1202</v>
      </c>
      <c r="U47" s="183">
        <v>190</v>
      </c>
      <c r="V47" s="186">
        <v>40</v>
      </c>
      <c r="W47" s="186" t="s">
        <v>1203</v>
      </c>
      <c r="X47" s="183">
        <v>1</v>
      </c>
      <c r="Y47" s="186">
        <v>0</v>
      </c>
      <c r="Z47" s="186" t="s">
        <v>1203</v>
      </c>
      <c r="AA47" s="183" t="s">
        <v>722</v>
      </c>
      <c r="AB47" s="186">
        <v>70</v>
      </c>
      <c r="AC47" s="186" t="s">
        <v>1202</v>
      </c>
      <c r="AD47" s="186">
        <v>61.6</v>
      </c>
      <c r="AE47" s="186">
        <v>0</v>
      </c>
      <c r="AF47" s="186"/>
      <c r="AG47" s="186">
        <v>61.6</v>
      </c>
      <c r="AH47" s="186" t="s">
        <v>1202</v>
      </c>
    </row>
    <row r="48" spans="1:34" s="33" customFormat="1" ht="12.75" x14ac:dyDescent="0.2">
      <c r="A48" s="182" t="s">
        <v>1196</v>
      </c>
      <c r="B48" s="182"/>
      <c r="C48" s="183">
        <v>1</v>
      </c>
      <c r="D48" s="183" t="s">
        <v>1254</v>
      </c>
      <c r="E48" s="183" t="s">
        <v>1229</v>
      </c>
      <c r="F48" s="184"/>
      <c r="G48" s="183">
        <v>174</v>
      </c>
      <c r="H48" s="183">
        <v>68.099999999999994</v>
      </c>
      <c r="I48" s="185">
        <v>22.4930638129211</v>
      </c>
      <c r="J48" s="186">
        <v>100</v>
      </c>
      <c r="K48" s="186" t="s">
        <v>1199</v>
      </c>
      <c r="L48" s="183">
        <v>3861</v>
      </c>
      <c r="M48" s="186">
        <v>76</v>
      </c>
      <c r="N48" s="186" t="s">
        <v>1202</v>
      </c>
      <c r="O48" s="183">
        <v>7.8</v>
      </c>
      <c r="P48" s="183">
        <v>76</v>
      </c>
      <c r="Q48" s="183" t="s">
        <v>1201</v>
      </c>
      <c r="R48" s="183">
        <v>10.6</v>
      </c>
      <c r="S48" s="186">
        <v>72</v>
      </c>
      <c r="T48" s="186" t="s">
        <v>1202</v>
      </c>
      <c r="U48" s="183">
        <v>200</v>
      </c>
      <c r="V48" s="186">
        <v>60</v>
      </c>
      <c r="W48" s="186" t="s">
        <v>1202</v>
      </c>
      <c r="X48" s="183">
        <v>1</v>
      </c>
      <c r="Y48" s="186">
        <v>0</v>
      </c>
      <c r="Z48" s="186" t="s">
        <v>1203</v>
      </c>
      <c r="AA48" s="183" t="s">
        <v>1103</v>
      </c>
      <c r="AB48" s="186">
        <v>50</v>
      </c>
      <c r="AC48" s="186" t="s">
        <v>1203</v>
      </c>
      <c r="AD48" s="186">
        <v>64.8</v>
      </c>
      <c r="AE48" s="186">
        <v>0</v>
      </c>
      <c r="AF48" s="186"/>
      <c r="AG48" s="186">
        <v>64.8</v>
      </c>
      <c r="AH48" s="186" t="s">
        <v>1202</v>
      </c>
    </row>
    <row r="49" spans="1:34" s="33" customFormat="1" ht="12.75" x14ac:dyDescent="0.2">
      <c r="A49" s="182" t="s">
        <v>1196</v>
      </c>
      <c r="B49" s="182"/>
      <c r="C49" s="183">
        <v>1</v>
      </c>
      <c r="D49" s="183" t="s">
        <v>1255</v>
      </c>
      <c r="E49" s="183" t="s">
        <v>1229</v>
      </c>
      <c r="F49" s="184"/>
      <c r="G49" s="183">
        <v>172</v>
      </c>
      <c r="H49" s="183">
        <v>57.2</v>
      </c>
      <c r="I49" s="185">
        <v>19.334775554353701</v>
      </c>
      <c r="J49" s="186">
        <v>100</v>
      </c>
      <c r="K49" s="186" t="s">
        <v>1199</v>
      </c>
      <c r="L49" s="183">
        <v>3080</v>
      </c>
      <c r="M49" s="186">
        <v>64</v>
      </c>
      <c r="N49" s="186" t="s">
        <v>1202</v>
      </c>
      <c r="O49" s="183">
        <v>8.0399999999999991</v>
      </c>
      <c r="P49" s="183">
        <v>72</v>
      </c>
      <c r="Q49" s="183" t="s">
        <v>1201</v>
      </c>
      <c r="R49" s="183">
        <v>12.5</v>
      </c>
      <c r="S49" s="186">
        <v>74</v>
      </c>
      <c r="T49" s="186" t="s">
        <v>1202</v>
      </c>
      <c r="U49" s="183">
        <v>200</v>
      </c>
      <c r="V49" s="186">
        <v>60</v>
      </c>
      <c r="W49" s="186" t="s">
        <v>1202</v>
      </c>
      <c r="X49" s="183">
        <v>8</v>
      </c>
      <c r="Y49" s="186">
        <v>60</v>
      </c>
      <c r="Z49" s="186" t="s">
        <v>1202</v>
      </c>
      <c r="AA49" s="183" t="s">
        <v>417</v>
      </c>
      <c r="AB49" s="186">
        <v>72</v>
      </c>
      <c r="AC49" s="186" t="s">
        <v>1202</v>
      </c>
      <c r="AD49" s="186">
        <v>72.8</v>
      </c>
      <c r="AE49" s="186">
        <v>0</v>
      </c>
      <c r="AF49" s="186"/>
      <c r="AG49" s="186">
        <v>72.8</v>
      </c>
      <c r="AH49" s="186" t="s">
        <v>1202</v>
      </c>
    </row>
    <row r="50" spans="1:34" s="33" customFormat="1" ht="12.75" x14ac:dyDescent="0.2">
      <c r="A50" s="182" t="s">
        <v>1256</v>
      </c>
      <c r="B50" s="182"/>
      <c r="C50" s="183">
        <v>1</v>
      </c>
      <c r="D50" s="183" t="s">
        <v>1257</v>
      </c>
      <c r="E50" s="183" t="s">
        <v>1198</v>
      </c>
      <c r="F50" s="184"/>
      <c r="G50" s="183">
        <v>157</v>
      </c>
      <c r="H50" s="183">
        <v>65</v>
      </c>
      <c r="I50" s="185">
        <v>26.3702381435352</v>
      </c>
      <c r="J50" s="186">
        <v>60</v>
      </c>
      <c r="K50" s="186" t="s">
        <v>1205</v>
      </c>
      <c r="L50" s="183">
        <v>3275</v>
      </c>
      <c r="M50" s="186">
        <v>100</v>
      </c>
      <c r="N50" s="186" t="s">
        <v>1200</v>
      </c>
      <c r="O50" s="183">
        <v>9.1</v>
      </c>
      <c r="P50" s="183">
        <v>74</v>
      </c>
      <c r="Q50" s="183" t="s">
        <v>1201</v>
      </c>
      <c r="R50" s="183">
        <v>14.9</v>
      </c>
      <c r="S50" s="186">
        <v>74</v>
      </c>
      <c r="T50" s="186" t="s">
        <v>1202</v>
      </c>
      <c r="U50" s="183">
        <v>215</v>
      </c>
      <c r="V50" s="186">
        <v>100</v>
      </c>
      <c r="W50" s="186" t="s">
        <v>1200</v>
      </c>
      <c r="X50" s="183">
        <v>25</v>
      </c>
      <c r="Y50" s="186">
        <v>60</v>
      </c>
      <c r="Z50" s="186" t="s">
        <v>1202</v>
      </c>
      <c r="AA50" s="183" t="s">
        <v>700</v>
      </c>
      <c r="AB50" s="186">
        <v>64</v>
      </c>
      <c r="AC50" s="186" t="s">
        <v>1202</v>
      </c>
      <c r="AD50" s="186">
        <v>75</v>
      </c>
      <c r="AE50" s="186">
        <v>0</v>
      </c>
      <c r="AF50" s="186"/>
      <c r="AG50" s="186">
        <v>75</v>
      </c>
      <c r="AH50" s="186" t="s">
        <v>1202</v>
      </c>
    </row>
    <row r="51" spans="1:34" s="33" customFormat="1" ht="12.75" x14ac:dyDescent="0.2">
      <c r="A51" s="182" t="s">
        <v>1256</v>
      </c>
      <c r="B51" s="182"/>
      <c r="C51" s="183">
        <v>3</v>
      </c>
      <c r="D51" s="183" t="s">
        <v>1258</v>
      </c>
      <c r="E51" s="183" t="s">
        <v>1198</v>
      </c>
      <c r="F51" s="184"/>
      <c r="G51" s="183">
        <v>162.5</v>
      </c>
      <c r="H51" s="183">
        <v>52.1</v>
      </c>
      <c r="I51" s="185">
        <v>19.730177514792899</v>
      </c>
      <c r="J51" s="186">
        <v>100</v>
      </c>
      <c r="K51" s="186" t="s">
        <v>1199</v>
      </c>
      <c r="L51" s="183">
        <v>2871</v>
      </c>
      <c r="M51" s="186">
        <v>80</v>
      </c>
      <c r="N51" s="186" t="s">
        <v>1209</v>
      </c>
      <c r="O51" s="183">
        <v>8.73</v>
      </c>
      <c r="P51" s="183">
        <v>76</v>
      </c>
      <c r="Q51" s="183" t="s">
        <v>1201</v>
      </c>
      <c r="R51" s="183">
        <v>20.3</v>
      </c>
      <c r="S51" s="186">
        <v>85</v>
      </c>
      <c r="T51" s="186" t="s">
        <v>1209</v>
      </c>
      <c r="U51" s="183">
        <v>150</v>
      </c>
      <c r="V51" s="186">
        <v>60</v>
      </c>
      <c r="W51" s="186" t="s">
        <v>1202</v>
      </c>
      <c r="X51" s="183">
        <v>35</v>
      </c>
      <c r="Y51" s="186">
        <v>70</v>
      </c>
      <c r="Z51" s="186" t="s">
        <v>1202</v>
      </c>
      <c r="AA51" s="183" t="s">
        <v>468</v>
      </c>
      <c r="AB51" s="186">
        <v>74</v>
      </c>
      <c r="AC51" s="186" t="s">
        <v>1202</v>
      </c>
      <c r="AD51" s="186">
        <v>78.5</v>
      </c>
      <c r="AE51" s="186">
        <v>0</v>
      </c>
      <c r="AF51" s="186"/>
      <c r="AG51" s="186">
        <v>78.5</v>
      </c>
      <c r="AH51" s="186" t="s">
        <v>1202</v>
      </c>
    </row>
    <row r="52" spans="1:34" s="33" customFormat="1" ht="12.75" x14ac:dyDescent="0.2">
      <c r="A52" s="182" t="s">
        <v>1256</v>
      </c>
      <c r="B52" s="182"/>
      <c r="C52" s="183">
        <v>1</v>
      </c>
      <c r="D52" s="183" t="s">
        <v>1259</v>
      </c>
      <c r="E52" s="183" t="s">
        <v>1198</v>
      </c>
      <c r="F52" s="184"/>
      <c r="G52" s="183">
        <v>160</v>
      </c>
      <c r="H52" s="183">
        <v>76.900000000000006</v>
      </c>
      <c r="I52" s="185">
        <v>30.0390625</v>
      </c>
      <c r="J52" s="186">
        <v>60</v>
      </c>
      <c r="K52" s="186" t="s">
        <v>1205</v>
      </c>
      <c r="L52" s="183">
        <v>3051</v>
      </c>
      <c r="M52" s="186">
        <v>85</v>
      </c>
      <c r="N52" s="186" t="s">
        <v>1209</v>
      </c>
      <c r="O52" s="183">
        <v>11.1</v>
      </c>
      <c r="P52" s="183">
        <v>30</v>
      </c>
      <c r="Q52" s="183" t="s">
        <v>1260</v>
      </c>
      <c r="R52" s="183">
        <v>15.8</v>
      </c>
      <c r="S52" s="186">
        <v>76</v>
      </c>
      <c r="T52" s="186" t="s">
        <v>1202</v>
      </c>
      <c r="U52" s="183">
        <v>150</v>
      </c>
      <c r="V52" s="186">
        <v>60</v>
      </c>
      <c r="W52" s="186" t="s">
        <v>1202</v>
      </c>
      <c r="X52" s="183">
        <v>25</v>
      </c>
      <c r="Y52" s="186">
        <v>60</v>
      </c>
      <c r="Z52" s="186" t="s">
        <v>1202</v>
      </c>
      <c r="AA52" s="183" t="s">
        <v>426</v>
      </c>
      <c r="AB52" s="186">
        <v>64</v>
      </c>
      <c r="AC52" s="186" t="s">
        <v>1202</v>
      </c>
      <c r="AD52" s="186">
        <v>60.15</v>
      </c>
      <c r="AE52" s="186">
        <v>0</v>
      </c>
      <c r="AF52" s="186"/>
      <c r="AG52" s="186">
        <v>60.15</v>
      </c>
      <c r="AH52" s="186" t="s">
        <v>1202</v>
      </c>
    </row>
    <row r="53" spans="1:34" s="33" customFormat="1" ht="12.75" x14ac:dyDescent="0.2">
      <c r="A53" s="182" t="s">
        <v>1256</v>
      </c>
      <c r="B53" s="182"/>
      <c r="C53" s="183">
        <v>1</v>
      </c>
      <c r="D53" s="183" t="s">
        <v>1261</v>
      </c>
      <c r="E53" s="183" t="s">
        <v>1198</v>
      </c>
      <c r="F53" s="184"/>
      <c r="G53" s="183">
        <v>161</v>
      </c>
      <c r="H53" s="183">
        <v>63.7</v>
      </c>
      <c r="I53" s="185">
        <v>24.574669187145599</v>
      </c>
      <c r="J53" s="186">
        <v>80</v>
      </c>
      <c r="K53" s="186" t="s">
        <v>1219</v>
      </c>
      <c r="L53" s="183">
        <v>3738</v>
      </c>
      <c r="M53" s="186">
        <v>100</v>
      </c>
      <c r="N53" s="186" t="s">
        <v>1200</v>
      </c>
      <c r="O53" s="183">
        <v>9.49</v>
      </c>
      <c r="P53" s="183">
        <v>70</v>
      </c>
      <c r="Q53" s="183" t="s">
        <v>1201</v>
      </c>
      <c r="R53" s="183">
        <v>18.5</v>
      </c>
      <c r="S53" s="186">
        <v>80</v>
      </c>
      <c r="T53" s="186" t="s">
        <v>1209</v>
      </c>
      <c r="U53" s="183">
        <v>170</v>
      </c>
      <c r="V53" s="186">
        <v>74</v>
      </c>
      <c r="W53" s="186" t="s">
        <v>1202</v>
      </c>
      <c r="X53" s="183">
        <v>29</v>
      </c>
      <c r="Y53" s="186">
        <v>64</v>
      </c>
      <c r="Z53" s="186" t="s">
        <v>1202</v>
      </c>
      <c r="AA53" s="183" t="s">
        <v>527</v>
      </c>
      <c r="AB53" s="186">
        <v>62</v>
      </c>
      <c r="AC53" s="186" t="s">
        <v>1202</v>
      </c>
      <c r="AD53" s="186">
        <v>75.2</v>
      </c>
      <c r="AE53" s="186">
        <v>0</v>
      </c>
      <c r="AF53" s="186"/>
      <c r="AG53" s="186">
        <v>75.2</v>
      </c>
      <c r="AH53" s="186" t="s">
        <v>1202</v>
      </c>
    </row>
    <row r="54" spans="1:34" s="33" customFormat="1" ht="12.75" x14ac:dyDescent="0.2">
      <c r="A54" s="182" t="s">
        <v>1256</v>
      </c>
      <c r="B54" s="182"/>
      <c r="C54" s="183">
        <v>1</v>
      </c>
      <c r="D54" s="183" t="s">
        <v>1262</v>
      </c>
      <c r="E54" s="183" t="s">
        <v>1198</v>
      </c>
      <c r="F54" s="184"/>
      <c r="G54" s="183">
        <v>167.5</v>
      </c>
      <c r="H54" s="183">
        <v>45.1</v>
      </c>
      <c r="I54" s="185">
        <v>16.074849632434798</v>
      </c>
      <c r="J54" s="186">
        <v>80</v>
      </c>
      <c r="K54" s="186" t="s">
        <v>1226</v>
      </c>
      <c r="L54" s="183">
        <v>3000</v>
      </c>
      <c r="M54" s="186">
        <v>85</v>
      </c>
      <c r="N54" s="186" t="s">
        <v>1209</v>
      </c>
      <c r="O54" s="183">
        <v>9.7100000000000009</v>
      </c>
      <c r="P54" s="183">
        <v>66</v>
      </c>
      <c r="Q54" s="183" t="s">
        <v>1201</v>
      </c>
      <c r="R54" s="183">
        <v>14.3</v>
      </c>
      <c r="S54" s="186">
        <v>74</v>
      </c>
      <c r="T54" s="186" t="s">
        <v>1202</v>
      </c>
      <c r="U54" s="183">
        <v>160</v>
      </c>
      <c r="V54" s="186">
        <v>66</v>
      </c>
      <c r="W54" s="186" t="s">
        <v>1202</v>
      </c>
      <c r="X54" s="183">
        <v>25</v>
      </c>
      <c r="Y54" s="186">
        <v>60</v>
      </c>
      <c r="Z54" s="186" t="s">
        <v>1202</v>
      </c>
      <c r="AA54" s="183" t="s">
        <v>1149</v>
      </c>
      <c r="AB54" s="186">
        <v>72</v>
      </c>
      <c r="AC54" s="186" t="s">
        <v>1202</v>
      </c>
      <c r="AD54" s="186">
        <v>72.349999999999994</v>
      </c>
      <c r="AE54" s="186">
        <v>0</v>
      </c>
      <c r="AF54" s="186"/>
      <c r="AG54" s="186">
        <v>72.349999999999994</v>
      </c>
      <c r="AH54" s="186" t="s">
        <v>1202</v>
      </c>
    </row>
    <row r="55" spans="1:34" s="33" customFormat="1" ht="12.75" x14ac:dyDescent="0.2">
      <c r="A55" s="182" t="s">
        <v>1256</v>
      </c>
      <c r="B55" s="182"/>
      <c r="C55" s="183">
        <v>1</v>
      </c>
      <c r="D55" s="183" t="s">
        <v>1263</v>
      </c>
      <c r="E55" s="183" t="s">
        <v>1198</v>
      </c>
      <c r="F55" s="184"/>
      <c r="G55" s="183">
        <v>170</v>
      </c>
      <c r="H55" s="183">
        <v>80.5</v>
      </c>
      <c r="I55" s="185">
        <v>27.854671280276801</v>
      </c>
      <c r="J55" s="186">
        <v>60</v>
      </c>
      <c r="K55" s="186" t="s">
        <v>1205</v>
      </c>
      <c r="L55" s="183">
        <v>3761</v>
      </c>
      <c r="M55" s="186">
        <v>100</v>
      </c>
      <c r="N55" s="186" t="s">
        <v>1200</v>
      </c>
      <c r="O55" s="183">
        <v>10.02</v>
      </c>
      <c r="P55" s="183">
        <v>64</v>
      </c>
      <c r="Q55" s="183" t="s">
        <v>1201</v>
      </c>
      <c r="R55" s="183">
        <v>9.9</v>
      </c>
      <c r="S55" s="186">
        <v>66</v>
      </c>
      <c r="T55" s="186" t="s">
        <v>1202</v>
      </c>
      <c r="U55" s="183">
        <v>70</v>
      </c>
      <c r="V55" s="186">
        <v>0</v>
      </c>
      <c r="W55" s="186" t="s">
        <v>1203</v>
      </c>
      <c r="X55" s="183">
        <v>22</v>
      </c>
      <c r="Y55" s="186">
        <v>50</v>
      </c>
      <c r="Z55" s="186" t="s">
        <v>1203</v>
      </c>
      <c r="AA55" s="183" t="s">
        <v>848</v>
      </c>
      <c r="AB55" s="186">
        <v>60</v>
      </c>
      <c r="AC55" s="186" t="s">
        <v>1202</v>
      </c>
      <c r="AD55" s="186">
        <v>60.4</v>
      </c>
      <c r="AE55" s="186">
        <v>0</v>
      </c>
      <c r="AF55" s="186"/>
      <c r="AG55" s="186">
        <v>60.4</v>
      </c>
      <c r="AH55" s="186" t="s">
        <v>1202</v>
      </c>
    </row>
    <row r="56" spans="1:34" s="33" customFormat="1" ht="12.75" x14ac:dyDescent="0.2">
      <c r="A56" s="182" t="s">
        <v>1256</v>
      </c>
      <c r="B56" s="182"/>
      <c r="C56" s="183">
        <v>1</v>
      </c>
      <c r="D56" s="183" t="s">
        <v>1264</v>
      </c>
      <c r="E56" s="183" t="s">
        <v>1198</v>
      </c>
      <c r="F56" s="184"/>
      <c r="G56" s="183">
        <v>164</v>
      </c>
      <c r="H56" s="183">
        <v>44.9</v>
      </c>
      <c r="I56" s="185">
        <v>16.693932183224302</v>
      </c>
      <c r="J56" s="186">
        <v>80</v>
      </c>
      <c r="K56" s="186" t="s">
        <v>1226</v>
      </c>
      <c r="L56" s="183">
        <v>3266</v>
      </c>
      <c r="M56" s="186">
        <v>100</v>
      </c>
      <c r="N56" s="186" t="s">
        <v>1200</v>
      </c>
      <c r="O56" s="183">
        <v>8.7899999999999991</v>
      </c>
      <c r="P56" s="183">
        <v>76</v>
      </c>
      <c r="Q56" s="183" t="s">
        <v>1201</v>
      </c>
      <c r="R56" s="183">
        <v>5</v>
      </c>
      <c r="S56" s="186">
        <v>60</v>
      </c>
      <c r="T56" s="186" t="s">
        <v>1202</v>
      </c>
      <c r="U56" s="183">
        <v>200</v>
      </c>
      <c r="V56" s="186">
        <v>95</v>
      </c>
      <c r="W56" s="186" t="s">
        <v>1200</v>
      </c>
      <c r="X56" s="183">
        <v>45</v>
      </c>
      <c r="Y56" s="186">
        <v>80</v>
      </c>
      <c r="Z56" s="186" t="s">
        <v>1209</v>
      </c>
      <c r="AA56" s="183" t="s">
        <v>554</v>
      </c>
      <c r="AB56" s="186">
        <v>76</v>
      </c>
      <c r="AC56" s="186" t="s">
        <v>1202</v>
      </c>
      <c r="AD56" s="186">
        <v>80.900000000000006</v>
      </c>
      <c r="AE56" s="186">
        <v>0</v>
      </c>
      <c r="AF56" s="186"/>
      <c r="AG56" s="186">
        <v>80.900000000000006</v>
      </c>
      <c r="AH56" s="186" t="s">
        <v>1209</v>
      </c>
    </row>
    <row r="57" spans="1:34" s="33" customFormat="1" ht="12.75" x14ac:dyDescent="0.2">
      <c r="A57" s="182" t="s">
        <v>1256</v>
      </c>
      <c r="B57" s="182"/>
      <c r="C57" s="183">
        <v>1</v>
      </c>
      <c r="D57" s="183" t="s">
        <v>1265</v>
      </c>
      <c r="E57" s="183" t="s">
        <v>1198</v>
      </c>
      <c r="F57" s="184"/>
      <c r="G57" s="183">
        <v>166.5</v>
      </c>
      <c r="H57" s="183">
        <v>69.599999999999994</v>
      </c>
      <c r="I57" s="185">
        <v>25.106187268349402</v>
      </c>
      <c r="J57" s="186">
        <v>80</v>
      </c>
      <c r="K57" s="186" t="s">
        <v>1219</v>
      </c>
      <c r="L57" s="183">
        <v>3614</v>
      </c>
      <c r="M57" s="186">
        <v>100</v>
      </c>
      <c r="N57" s="186" t="s">
        <v>1200</v>
      </c>
      <c r="O57" s="183">
        <v>9.3800000000000008</v>
      </c>
      <c r="P57" s="183">
        <v>70</v>
      </c>
      <c r="Q57" s="183" t="s">
        <v>1201</v>
      </c>
      <c r="R57" s="183">
        <v>15.5</v>
      </c>
      <c r="S57" s="186">
        <v>76</v>
      </c>
      <c r="T57" s="186" t="s">
        <v>1202</v>
      </c>
      <c r="U57" s="183">
        <v>160</v>
      </c>
      <c r="V57" s="186">
        <v>66</v>
      </c>
      <c r="W57" s="186" t="s">
        <v>1202</v>
      </c>
      <c r="X57" s="183">
        <v>27</v>
      </c>
      <c r="Y57" s="186">
        <v>62</v>
      </c>
      <c r="Z57" s="186" t="s">
        <v>1202</v>
      </c>
      <c r="AA57" s="183" t="s">
        <v>1045</v>
      </c>
      <c r="AB57" s="186">
        <v>70</v>
      </c>
      <c r="AC57" s="186" t="s">
        <v>1202</v>
      </c>
      <c r="AD57" s="186">
        <v>75.400000000000006</v>
      </c>
      <c r="AE57" s="186">
        <v>0</v>
      </c>
      <c r="AF57" s="186"/>
      <c r="AG57" s="186">
        <v>75.400000000000006</v>
      </c>
      <c r="AH57" s="186" t="s">
        <v>1202</v>
      </c>
    </row>
    <row r="58" spans="1:34" s="33" customFormat="1" ht="12.75" x14ac:dyDescent="0.2">
      <c r="A58" s="182" t="s">
        <v>1256</v>
      </c>
      <c r="B58" s="182"/>
      <c r="C58" s="183">
        <v>1</v>
      </c>
      <c r="D58" s="183" t="s">
        <v>1266</v>
      </c>
      <c r="E58" s="183" t="s">
        <v>1198</v>
      </c>
      <c r="F58" s="184"/>
      <c r="G58" s="183">
        <v>170</v>
      </c>
      <c r="H58" s="183">
        <v>61.6</v>
      </c>
      <c r="I58" s="185">
        <v>21.314878892733599</v>
      </c>
      <c r="J58" s="186">
        <v>100</v>
      </c>
      <c r="K58" s="186" t="s">
        <v>1199</v>
      </c>
      <c r="L58" s="183">
        <v>4567</v>
      </c>
      <c r="M58" s="186">
        <v>100</v>
      </c>
      <c r="N58" s="186" t="s">
        <v>1200</v>
      </c>
      <c r="O58" s="183">
        <v>8.34</v>
      </c>
      <c r="P58" s="183">
        <v>80</v>
      </c>
      <c r="Q58" s="183" t="s">
        <v>1211</v>
      </c>
      <c r="R58" s="183">
        <v>8.1</v>
      </c>
      <c r="S58" s="186">
        <v>64</v>
      </c>
      <c r="T58" s="186" t="s">
        <v>1202</v>
      </c>
      <c r="U58" s="183">
        <v>180</v>
      </c>
      <c r="V58" s="186">
        <v>80</v>
      </c>
      <c r="W58" s="186" t="s">
        <v>1209</v>
      </c>
      <c r="X58" s="183">
        <v>47</v>
      </c>
      <c r="Y58" s="186">
        <v>85</v>
      </c>
      <c r="Z58" s="186" t="s">
        <v>1209</v>
      </c>
      <c r="AA58" s="183" t="s">
        <v>377</v>
      </c>
      <c r="AB58" s="186">
        <v>70</v>
      </c>
      <c r="AC58" s="186" t="s">
        <v>1202</v>
      </c>
      <c r="AD58" s="186">
        <v>82.9</v>
      </c>
      <c r="AE58" s="186">
        <v>0</v>
      </c>
      <c r="AF58" s="186"/>
      <c r="AG58" s="186">
        <v>82.9</v>
      </c>
      <c r="AH58" s="186" t="s">
        <v>1209</v>
      </c>
    </row>
    <row r="59" spans="1:34" s="33" customFormat="1" ht="12.75" x14ac:dyDescent="0.2">
      <c r="A59" s="182" t="s">
        <v>1256</v>
      </c>
      <c r="B59" s="182"/>
      <c r="C59" s="183">
        <v>1</v>
      </c>
      <c r="D59" s="183" t="s">
        <v>1267</v>
      </c>
      <c r="E59" s="183" t="s">
        <v>1198</v>
      </c>
      <c r="F59" s="184"/>
      <c r="G59" s="183"/>
      <c r="H59" s="183"/>
      <c r="I59" s="185"/>
      <c r="J59" s="186"/>
      <c r="K59" s="186"/>
      <c r="L59" s="183"/>
      <c r="M59" s="186"/>
      <c r="N59" s="186"/>
      <c r="O59" s="183"/>
      <c r="P59" s="183"/>
      <c r="Q59" s="183"/>
      <c r="R59" s="183"/>
      <c r="S59" s="186"/>
      <c r="T59" s="186"/>
      <c r="U59" s="183"/>
      <c r="V59" s="186"/>
      <c r="W59" s="186"/>
      <c r="X59" s="183"/>
      <c r="Y59" s="186"/>
      <c r="Z59" s="186"/>
      <c r="AA59" s="183" t="s">
        <v>700</v>
      </c>
      <c r="AB59" s="186">
        <v>64</v>
      </c>
      <c r="AC59" s="186" t="s">
        <v>1202</v>
      </c>
      <c r="AD59" s="186">
        <v>12.8</v>
      </c>
      <c r="AE59" s="186"/>
      <c r="AF59" s="186"/>
      <c r="AG59" s="186">
        <v>12.8</v>
      </c>
      <c r="AH59" s="186" t="s">
        <v>1203</v>
      </c>
    </row>
    <row r="60" spans="1:34" s="33" customFormat="1" ht="12.75" x14ac:dyDescent="0.2">
      <c r="A60" s="182" t="s">
        <v>1256</v>
      </c>
      <c r="B60" s="182"/>
      <c r="C60" s="183">
        <v>1</v>
      </c>
      <c r="D60" s="183" t="s">
        <v>1268</v>
      </c>
      <c r="E60" s="183" t="s">
        <v>1198</v>
      </c>
      <c r="F60" s="184"/>
      <c r="G60" s="183">
        <v>163</v>
      </c>
      <c r="H60" s="183">
        <v>61.5</v>
      </c>
      <c r="I60" s="185">
        <v>23.147276901652301</v>
      </c>
      <c r="J60" s="186">
        <v>100</v>
      </c>
      <c r="K60" s="186" t="s">
        <v>1199</v>
      </c>
      <c r="L60" s="183">
        <v>2637</v>
      </c>
      <c r="M60" s="186">
        <v>74</v>
      </c>
      <c r="N60" s="186" t="s">
        <v>1202</v>
      </c>
      <c r="O60" s="183">
        <v>9.56</v>
      </c>
      <c r="P60" s="183">
        <v>68</v>
      </c>
      <c r="Q60" s="183" t="s">
        <v>1201</v>
      </c>
      <c r="R60" s="183">
        <v>10.7</v>
      </c>
      <c r="S60" s="186">
        <v>68</v>
      </c>
      <c r="T60" s="186" t="s">
        <v>1202</v>
      </c>
      <c r="U60" s="183">
        <v>140</v>
      </c>
      <c r="V60" s="186">
        <v>40</v>
      </c>
      <c r="W60" s="186" t="s">
        <v>1203</v>
      </c>
      <c r="X60" s="183">
        <v>37</v>
      </c>
      <c r="Y60" s="186">
        <v>72</v>
      </c>
      <c r="Z60" s="186" t="s">
        <v>1202</v>
      </c>
      <c r="AA60" s="183" t="s">
        <v>716</v>
      </c>
      <c r="AB60" s="186">
        <v>78</v>
      </c>
      <c r="AC60" s="186" t="s">
        <v>1202</v>
      </c>
      <c r="AD60" s="186">
        <v>73.3</v>
      </c>
      <c r="AE60" s="186">
        <v>0</v>
      </c>
      <c r="AF60" s="186"/>
      <c r="AG60" s="186">
        <v>73.3</v>
      </c>
      <c r="AH60" s="186" t="s">
        <v>1202</v>
      </c>
    </row>
    <row r="61" spans="1:34" s="33" customFormat="1" ht="12.75" x14ac:dyDescent="0.2">
      <c r="A61" s="182" t="s">
        <v>1256</v>
      </c>
      <c r="B61" s="182"/>
      <c r="C61" s="183">
        <v>1</v>
      </c>
      <c r="D61" s="183" t="s">
        <v>1269</v>
      </c>
      <c r="E61" s="183" t="s">
        <v>1198</v>
      </c>
      <c r="F61" s="184"/>
      <c r="G61" s="183">
        <v>164</v>
      </c>
      <c r="H61" s="183">
        <v>52.9</v>
      </c>
      <c r="I61" s="185">
        <v>19.6683521713266</v>
      </c>
      <c r="J61" s="186">
        <v>100</v>
      </c>
      <c r="K61" s="186" t="s">
        <v>1199</v>
      </c>
      <c r="L61" s="183">
        <v>3187</v>
      </c>
      <c r="M61" s="186">
        <v>90</v>
      </c>
      <c r="N61" s="186" t="s">
        <v>1200</v>
      </c>
      <c r="O61" s="183">
        <v>10.3</v>
      </c>
      <c r="P61" s="183">
        <v>62</v>
      </c>
      <c r="Q61" s="183" t="s">
        <v>1201</v>
      </c>
      <c r="R61" s="183">
        <v>9.3000000000000007</v>
      </c>
      <c r="S61" s="186">
        <v>66</v>
      </c>
      <c r="T61" s="186" t="s">
        <v>1202</v>
      </c>
      <c r="U61" s="183">
        <v>150</v>
      </c>
      <c r="V61" s="186">
        <v>60</v>
      </c>
      <c r="W61" s="186" t="s">
        <v>1202</v>
      </c>
      <c r="X61" s="183">
        <v>36</v>
      </c>
      <c r="Y61" s="186">
        <v>72</v>
      </c>
      <c r="Z61" s="186" t="s">
        <v>1202</v>
      </c>
      <c r="AA61" s="183" t="s">
        <v>727</v>
      </c>
      <c r="AB61" s="186">
        <v>64</v>
      </c>
      <c r="AC61" s="186" t="s">
        <v>1202</v>
      </c>
      <c r="AD61" s="186">
        <v>73.5</v>
      </c>
      <c r="AE61" s="186">
        <v>0</v>
      </c>
      <c r="AF61" s="186"/>
      <c r="AG61" s="186">
        <v>73.5</v>
      </c>
      <c r="AH61" s="186" t="s">
        <v>1202</v>
      </c>
    </row>
    <row r="62" spans="1:34" s="33" customFormat="1" ht="12.75" x14ac:dyDescent="0.2">
      <c r="A62" s="182" t="s">
        <v>1256</v>
      </c>
      <c r="B62" s="182"/>
      <c r="C62" s="183">
        <v>1</v>
      </c>
      <c r="D62" s="183" t="s">
        <v>1270</v>
      </c>
      <c r="E62" s="183" t="s">
        <v>1198</v>
      </c>
      <c r="F62" s="184"/>
      <c r="G62" s="183">
        <v>172</v>
      </c>
      <c r="H62" s="183">
        <v>47.8</v>
      </c>
      <c r="I62" s="185">
        <v>16.157382368848001</v>
      </c>
      <c r="J62" s="186">
        <v>80</v>
      </c>
      <c r="K62" s="186" t="s">
        <v>1226</v>
      </c>
      <c r="L62" s="183">
        <v>3472</v>
      </c>
      <c r="M62" s="186">
        <v>100</v>
      </c>
      <c r="N62" s="186" t="s">
        <v>1200</v>
      </c>
      <c r="O62" s="183">
        <v>9.42</v>
      </c>
      <c r="P62" s="183">
        <v>70</v>
      </c>
      <c r="Q62" s="183" t="s">
        <v>1201</v>
      </c>
      <c r="R62" s="183">
        <v>25.3</v>
      </c>
      <c r="S62" s="186">
        <v>100</v>
      </c>
      <c r="T62" s="186" t="s">
        <v>1200</v>
      </c>
      <c r="U62" s="183">
        <v>150</v>
      </c>
      <c r="V62" s="186">
        <v>60</v>
      </c>
      <c r="W62" s="186" t="s">
        <v>1202</v>
      </c>
      <c r="X62" s="183">
        <v>30</v>
      </c>
      <c r="Y62" s="186">
        <v>66</v>
      </c>
      <c r="Z62" s="186" t="s">
        <v>1202</v>
      </c>
      <c r="AA62" s="183" t="s">
        <v>766</v>
      </c>
      <c r="AB62" s="186">
        <v>74</v>
      </c>
      <c r="AC62" s="186" t="s">
        <v>1202</v>
      </c>
      <c r="AD62" s="186">
        <v>78.400000000000006</v>
      </c>
      <c r="AE62" s="186">
        <v>0</v>
      </c>
      <c r="AF62" s="186"/>
      <c r="AG62" s="186">
        <v>78.400000000000006</v>
      </c>
      <c r="AH62" s="186" t="s">
        <v>1202</v>
      </c>
    </row>
    <row r="63" spans="1:34" s="33" customFormat="1" ht="12.75" x14ac:dyDescent="0.2">
      <c r="A63" s="182" t="s">
        <v>1256</v>
      </c>
      <c r="B63" s="182"/>
      <c r="C63" s="183">
        <v>1</v>
      </c>
      <c r="D63" s="183" t="s">
        <v>1271</v>
      </c>
      <c r="E63" s="183" t="s">
        <v>1198</v>
      </c>
      <c r="F63" s="184"/>
      <c r="G63" s="183">
        <v>166</v>
      </c>
      <c r="H63" s="183">
        <v>54.5</v>
      </c>
      <c r="I63" s="185">
        <v>19.7779068079547</v>
      </c>
      <c r="J63" s="186">
        <v>100</v>
      </c>
      <c r="K63" s="186" t="s">
        <v>1199</v>
      </c>
      <c r="L63" s="183">
        <v>3022</v>
      </c>
      <c r="M63" s="186">
        <v>85</v>
      </c>
      <c r="N63" s="186" t="s">
        <v>1209</v>
      </c>
      <c r="O63" s="183">
        <v>10.09</v>
      </c>
      <c r="P63" s="183">
        <v>64</v>
      </c>
      <c r="Q63" s="183" t="s">
        <v>1201</v>
      </c>
      <c r="R63" s="183">
        <v>-3.3</v>
      </c>
      <c r="S63" s="186">
        <v>0</v>
      </c>
      <c r="T63" s="186" t="s">
        <v>1203</v>
      </c>
      <c r="U63" s="183">
        <v>160</v>
      </c>
      <c r="V63" s="186">
        <v>66</v>
      </c>
      <c r="W63" s="186" t="s">
        <v>1202</v>
      </c>
      <c r="X63" s="183">
        <v>30</v>
      </c>
      <c r="Y63" s="186">
        <v>66</v>
      </c>
      <c r="Z63" s="186" t="s">
        <v>1202</v>
      </c>
      <c r="AA63" s="183" t="s">
        <v>352</v>
      </c>
      <c r="AB63" s="186">
        <v>64</v>
      </c>
      <c r="AC63" s="186" t="s">
        <v>1202</v>
      </c>
      <c r="AD63" s="186">
        <v>66.55</v>
      </c>
      <c r="AE63" s="186">
        <v>0</v>
      </c>
      <c r="AF63" s="186"/>
      <c r="AG63" s="186">
        <v>66.55</v>
      </c>
      <c r="AH63" s="186" t="s">
        <v>1202</v>
      </c>
    </row>
    <row r="64" spans="1:34" s="33" customFormat="1" ht="12.75" x14ac:dyDescent="0.2">
      <c r="A64" s="182" t="s">
        <v>1256</v>
      </c>
      <c r="B64" s="182"/>
      <c r="C64" s="183">
        <v>1</v>
      </c>
      <c r="D64" s="183" t="s">
        <v>1272</v>
      </c>
      <c r="E64" s="183" t="s">
        <v>1198</v>
      </c>
      <c r="F64" s="184"/>
      <c r="G64" s="183">
        <v>176</v>
      </c>
      <c r="H64" s="183">
        <v>65</v>
      </c>
      <c r="I64" s="185">
        <v>20.983987603305799</v>
      </c>
      <c r="J64" s="186">
        <v>100</v>
      </c>
      <c r="K64" s="186" t="s">
        <v>1199</v>
      </c>
      <c r="L64" s="183">
        <v>3588</v>
      </c>
      <c r="M64" s="186">
        <v>100</v>
      </c>
      <c r="N64" s="186" t="s">
        <v>1200</v>
      </c>
      <c r="O64" s="183">
        <v>9.1</v>
      </c>
      <c r="P64" s="183">
        <v>74</v>
      </c>
      <c r="Q64" s="183" t="s">
        <v>1201</v>
      </c>
      <c r="R64" s="183">
        <v>22.5</v>
      </c>
      <c r="S64" s="186">
        <v>90</v>
      </c>
      <c r="T64" s="186" t="s">
        <v>1200</v>
      </c>
      <c r="U64" s="183">
        <v>190</v>
      </c>
      <c r="V64" s="186">
        <v>85</v>
      </c>
      <c r="W64" s="186" t="s">
        <v>1209</v>
      </c>
      <c r="X64" s="183">
        <v>44</v>
      </c>
      <c r="Y64" s="186">
        <v>80</v>
      </c>
      <c r="Z64" s="186" t="s">
        <v>1209</v>
      </c>
      <c r="AA64" s="183" t="s">
        <v>333</v>
      </c>
      <c r="AB64" s="186">
        <v>68</v>
      </c>
      <c r="AC64" s="186" t="s">
        <v>1202</v>
      </c>
      <c r="AD64" s="186">
        <v>83.9</v>
      </c>
      <c r="AE64" s="186">
        <v>0</v>
      </c>
      <c r="AF64" s="186"/>
      <c r="AG64" s="186">
        <v>83.9</v>
      </c>
      <c r="AH64" s="186" t="s">
        <v>1209</v>
      </c>
    </row>
    <row r="65" spans="1:34" s="33" customFormat="1" ht="12.75" x14ac:dyDescent="0.2">
      <c r="A65" s="182" t="s">
        <v>1256</v>
      </c>
      <c r="B65" s="182"/>
      <c r="C65" s="183">
        <v>1</v>
      </c>
      <c r="D65" s="183" t="s">
        <v>1273</v>
      </c>
      <c r="E65" s="183" t="s">
        <v>1198</v>
      </c>
      <c r="F65" s="184"/>
      <c r="G65" s="183">
        <v>167</v>
      </c>
      <c r="H65" s="183">
        <v>50</v>
      </c>
      <c r="I65" s="185">
        <v>17.928215425436601</v>
      </c>
      <c r="J65" s="186">
        <v>100</v>
      </c>
      <c r="K65" s="186" t="s">
        <v>1199</v>
      </c>
      <c r="L65" s="183">
        <v>3530</v>
      </c>
      <c r="M65" s="186">
        <v>100</v>
      </c>
      <c r="N65" s="186" t="s">
        <v>1200</v>
      </c>
      <c r="O65" s="183">
        <v>8.75</v>
      </c>
      <c r="P65" s="183">
        <v>76</v>
      </c>
      <c r="Q65" s="183" t="s">
        <v>1201</v>
      </c>
      <c r="R65" s="183">
        <v>31.6</v>
      </c>
      <c r="S65" s="186">
        <v>100</v>
      </c>
      <c r="T65" s="186" t="s">
        <v>1200</v>
      </c>
      <c r="U65" s="183">
        <v>150</v>
      </c>
      <c r="V65" s="186">
        <v>60</v>
      </c>
      <c r="W65" s="186" t="s">
        <v>1202</v>
      </c>
      <c r="X65" s="183">
        <v>11</v>
      </c>
      <c r="Y65" s="186">
        <v>0</v>
      </c>
      <c r="Z65" s="186" t="s">
        <v>1203</v>
      </c>
      <c r="AA65" s="183" t="s">
        <v>722</v>
      </c>
      <c r="AB65" s="186">
        <v>68</v>
      </c>
      <c r="AC65" s="186" t="s">
        <v>1202</v>
      </c>
      <c r="AD65" s="186">
        <v>74.8</v>
      </c>
      <c r="AE65" s="186">
        <v>0</v>
      </c>
      <c r="AF65" s="186"/>
      <c r="AG65" s="186">
        <v>74.8</v>
      </c>
      <c r="AH65" s="186" t="s">
        <v>1202</v>
      </c>
    </row>
    <row r="66" spans="1:34" s="33" customFormat="1" ht="12.75" x14ac:dyDescent="0.2">
      <c r="A66" s="182" t="s">
        <v>1256</v>
      </c>
      <c r="B66" s="182"/>
      <c r="C66" s="183">
        <v>1</v>
      </c>
      <c r="D66" s="183" t="s">
        <v>1274</v>
      </c>
      <c r="E66" s="183" t="s">
        <v>1198</v>
      </c>
      <c r="F66" s="184"/>
      <c r="G66" s="183">
        <v>163.5</v>
      </c>
      <c r="H66" s="183">
        <v>63.7</v>
      </c>
      <c r="I66" s="185">
        <v>23.828895809368799</v>
      </c>
      <c r="J66" s="186">
        <v>80</v>
      </c>
      <c r="K66" s="186" t="s">
        <v>1219</v>
      </c>
      <c r="L66" s="183">
        <v>2635</v>
      </c>
      <c r="M66" s="186">
        <v>74</v>
      </c>
      <c r="N66" s="186" t="s">
        <v>1202</v>
      </c>
      <c r="O66" s="183">
        <v>9.18</v>
      </c>
      <c r="P66" s="183">
        <v>72</v>
      </c>
      <c r="Q66" s="183" t="s">
        <v>1201</v>
      </c>
      <c r="R66" s="183">
        <v>19.899999999999999</v>
      </c>
      <c r="S66" s="186">
        <v>85</v>
      </c>
      <c r="T66" s="186" t="s">
        <v>1209</v>
      </c>
      <c r="U66" s="183">
        <v>150</v>
      </c>
      <c r="V66" s="186">
        <v>60</v>
      </c>
      <c r="W66" s="186" t="s">
        <v>1202</v>
      </c>
      <c r="X66" s="183">
        <v>39</v>
      </c>
      <c r="Y66" s="186">
        <v>74</v>
      </c>
      <c r="Z66" s="186" t="s">
        <v>1202</v>
      </c>
      <c r="AA66" s="183" t="s">
        <v>370</v>
      </c>
      <c r="AB66" s="186">
        <v>62</v>
      </c>
      <c r="AC66" s="186" t="s">
        <v>1202</v>
      </c>
      <c r="AD66" s="186">
        <v>71.8</v>
      </c>
      <c r="AE66" s="186">
        <v>0</v>
      </c>
      <c r="AF66" s="186"/>
      <c r="AG66" s="186">
        <v>71.8</v>
      </c>
      <c r="AH66" s="186" t="s">
        <v>1202</v>
      </c>
    </row>
    <row r="67" spans="1:34" s="33" customFormat="1" ht="12.75" x14ac:dyDescent="0.2">
      <c r="A67" s="182" t="s">
        <v>1256</v>
      </c>
      <c r="B67" s="182"/>
      <c r="C67" s="183">
        <v>1</v>
      </c>
      <c r="D67" s="183" t="s">
        <v>1275</v>
      </c>
      <c r="E67" s="183" t="s">
        <v>1198</v>
      </c>
      <c r="F67" s="184"/>
      <c r="G67" s="183">
        <v>166</v>
      </c>
      <c r="H67" s="183">
        <v>77.8</v>
      </c>
      <c r="I67" s="185">
        <v>28.2334155900711</v>
      </c>
      <c r="J67" s="186">
        <v>60</v>
      </c>
      <c r="K67" s="186" t="s">
        <v>1205</v>
      </c>
      <c r="L67" s="183">
        <v>2583</v>
      </c>
      <c r="M67" s="186">
        <v>74</v>
      </c>
      <c r="N67" s="186" t="s">
        <v>1202</v>
      </c>
      <c r="O67" s="183">
        <v>10.32</v>
      </c>
      <c r="P67" s="183">
        <v>60</v>
      </c>
      <c r="Q67" s="183" t="s">
        <v>1201</v>
      </c>
      <c r="R67" s="183">
        <v>24.9</v>
      </c>
      <c r="S67" s="186">
        <v>100</v>
      </c>
      <c r="T67" s="186" t="s">
        <v>1200</v>
      </c>
      <c r="U67" s="183">
        <v>155</v>
      </c>
      <c r="V67" s="186">
        <v>64</v>
      </c>
      <c r="W67" s="186" t="s">
        <v>1202</v>
      </c>
      <c r="X67" s="183">
        <v>30</v>
      </c>
      <c r="Y67" s="186">
        <v>66</v>
      </c>
      <c r="Z67" s="186" t="s">
        <v>1202</v>
      </c>
      <c r="AA67" s="183" t="s">
        <v>951</v>
      </c>
      <c r="AB67" s="186">
        <v>60</v>
      </c>
      <c r="AC67" s="186" t="s">
        <v>1202</v>
      </c>
      <c r="AD67" s="186">
        <v>67.099999999999994</v>
      </c>
      <c r="AE67" s="186">
        <v>0</v>
      </c>
      <c r="AF67" s="186"/>
      <c r="AG67" s="186">
        <v>67.099999999999994</v>
      </c>
      <c r="AH67" s="186" t="s">
        <v>1202</v>
      </c>
    </row>
    <row r="68" spans="1:34" s="33" customFormat="1" ht="12.75" x14ac:dyDescent="0.2">
      <c r="A68" s="182" t="s">
        <v>1256</v>
      </c>
      <c r="B68" s="182"/>
      <c r="C68" s="183">
        <v>1</v>
      </c>
      <c r="D68" s="183" t="s">
        <v>1276</v>
      </c>
      <c r="E68" s="183" t="s">
        <v>1198</v>
      </c>
      <c r="F68" s="184"/>
      <c r="G68" s="183">
        <v>166.5</v>
      </c>
      <c r="H68" s="183">
        <v>57.9</v>
      </c>
      <c r="I68" s="185">
        <v>20.885750615480301</v>
      </c>
      <c r="J68" s="186">
        <v>100</v>
      </c>
      <c r="K68" s="186" t="s">
        <v>1199</v>
      </c>
      <c r="L68" s="183">
        <v>3807</v>
      </c>
      <c r="M68" s="186">
        <v>100</v>
      </c>
      <c r="N68" s="186" t="s">
        <v>1200</v>
      </c>
      <c r="O68" s="183">
        <v>9.5399999999999991</v>
      </c>
      <c r="P68" s="183">
        <v>68</v>
      </c>
      <c r="Q68" s="183" t="s">
        <v>1201</v>
      </c>
      <c r="R68" s="183">
        <v>17.5</v>
      </c>
      <c r="S68" s="186">
        <v>78</v>
      </c>
      <c r="T68" s="186" t="s">
        <v>1202</v>
      </c>
      <c r="U68" s="183">
        <v>140</v>
      </c>
      <c r="V68" s="186">
        <v>40</v>
      </c>
      <c r="W68" s="186" t="s">
        <v>1203</v>
      </c>
      <c r="X68" s="183">
        <v>27</v>
      </c>
      <c r="Y68" s="186">
        <v>62</v>
      </c>
      <c r="Z68" s="186" t="s">
        <v>1202</v>
      </c>
      <c r="AA68" s="183" t="s">
        <v>646</v>
      </c>
      <c r="AB68" s="186">
        <v>74</v>
      </c>
      <c r="AC68" s="186" t="s">
        <v>1202</v>
      </c>
      <c r="AD68" s="186">
        <v>76.400000000000006</v>
      </c>
      <c r="AE68" s="186">
        <v>0</v>
      </c>
      <c r="AF68" s="186"/>
      <c r="AG68" s="186">
        <v>76.400000000000006</v>
      </c>
      <c r="AH68" s="186" t="s">
        <v>1202</v>
      </c>
    </row>
    <row r="69" spans="1:34" s="33" customFormat="1" ht="12.75" x14ac:dyDescent="0.2">
      <c r="A69" s="182" t="s">
        <v>1256</v>
      </c>
      <c r="B69" s="182"/>
      <c r="C69" s="183">
        <v>1</v>
      </c>
      <c r="D69" s="183" t="s">
        <v>1277</v>
      </c>
      <c r="E69" s="183" t="s">
        <v>1198</v>
      </c>
      <c r="F69" s="184"/>
      <c r="G69" s="183">
        <v>170</v>
      </c>
      <c r="H69" s="183">
        <v>85</v>
      </c>
      <c r="I69" s="185">
        <v>29.411764705882401</v>
      </c>
      <c r="J69" s="186">
        <v>60</v>
      </c>
      <c r="K69" s="186" t="s">
        <v>1205</v>
      </c>
      <c r="L69" s="183">
        <v>3157</v>
      </c>
      <c r="M69" s="186">
        <v>90</v>
      </c>
      <c r="N69" s="186" t="s">
        <v>1200</v>
      </c>
      <c r="O69" s="183">
        <v>9.73</v>
      </c>
      <c r="P69" s="183">
        <v>66</v>
      </c>
      <c r="Q69" s="183" t="s">
        <v>1201</v>
      </c>
      <c r="R69" s="183">
        <v>16.399999999999999</v>
      </c>
      <c r="S69" s="186">
        <v>76</v>
      </c>
      <c r="T69" s="186" t="s">
        <v>1202</v>
      </c>
      <c r="U69" s="183">
        <v>150</v>
      </c>
      <c r="V69" s="186">
        <v>60</v>
      </c>
      <c r="W69" s="186" t="s">
        <v>1202</v>
      </c>
      <c r="X69" s="183">
        <v>30</v>
      </c>
      <c r="Y69" s="186">
        <v>66</v>
      </c>
      <c r="Z69" s="186" t="s">
        <v>1202</v>
      </c>
      <c r="AA69" s="183" t="s">
        <v>700</v>
      </c>
      <c r="AB69" s="186">
        <v>64</v>
      </c>
      <c r="AC69" s="186" t="s">
        <v>1202</v>
      </c>
      <c r="AD69" s="186">
        <v>68.7</v>
      </c>
      <c r="AE69" s="186">
        <v>0</v>
      </c>
      <c r="AF69" s="186"/>
      <c r="AG69" s="186">
        <v>68.7</v>
      </c>
      <c r="AH69" s="186" t="s">
        <v>1202</v>
      </c>
    </row>
    <row r="70" spans="1:34" s="33" customFormat="1" ht="12.75" x14ac:dyDescent="0.2">
      <c r="A70" s="182" t="s">
        <v>1256</v>
      </c>
      <c r="B70" s="182"/>
      <c r="C70" s="183">
        <v>1</v>
      </c>
      <c r="D70" s="183" t="s">
        <v>1278</v>
      </c>
      <c r="E70" s="183" t="s">
        <v>1198</v>
      </c>
      <c r="F70" s="184"/>
      <c r="G70" s="183">
        <v>171</v>
      </c>
      <c r="H70" s="183">
        <v>103.9</v>
      </c>
      <c r="I70" s="185">
        <v>35.532300536917298</v>
      </c>
      <c r="J70" s="186">
        <v>60</v>
      </c>
      <c r="K70" s="186" t="s">
        <v>1205</v>
      </c>
      <c r="L70" s="183">
        <v>3567</v>
      </c>
      <c r="M70" s="186">
        <v>100</v>
      </c>
      <c r="N70" s="186" t="s">
        <v>1200</v>
      </c>
      <c r="O70" s="183">
        <v>9.32</v>
      </c>
      <c r="P70" s="183">
        <v>70</v>
      </c>
      <c r="Q70" s="183" t="s">
        <v>1201</v>
      </c>
      <c r="R70" s="183">
        <v>10.6</v>
      </c>
      <c r="S70" s="186">
        <v>68</v>
      </c>
      <c r="T70" s="186" t="s">
        <v>1202</v>
      </c>
      <c r="U70" s="183">
        <v>160</v>
      </c>
      <c r="V70" s="186">
        <v>66</v>
      </c>
      <c r="W70" s="186" t="s">
        <v>1202</v>
      </c>
      <c r="X70" s="183">
        <v>34</v>
      </c>
      <c r="Y70" s="186">
        <v>70</v>
      </c>
      <c r="Z70" s="186" t="s">
        <v>1202</v>
      </c>
      <c r="AA70" s="183" t="s">
        <v>407</v>
      </c>
      <c r="AB70" s="186">
        <v>64</v>
      </c>
      <c r="AC70" s="186" t="s">
        <v>1202</v>
      </c>
      <c r="AD70" s="186">
        <v>71.2</v>
      </c>
      <c r="AE70" s="186">
        <v>0</v>
      </c>
      <c r="AF70" s="186"/>
      <c r="AG70" s="186">
        <v>71.2</v>
      </c>
      <c r="AH70" s="186" t="s">
        <v>1202</v>
      </c>
    </row>
    <row r="71" spans="1:34" s="33" customFormat="1" ht="12.75" x14ac:dyDescent="0.2">
      <c r="A71" s="182" t="s">
        <v>1256</v>
      </c>
      <c r="B71" s="182"/>
      <c r="C71" s="183">
        <v>1</v>
      </c>
      <c r="D71" s="183" t="s">
        <v>1279</v>
      </c>
      <c r="E71" s="183" t="s">
        <v>1198</v>
      </c>
      <c r="F71" s="184"/>
      <c r="G71" s="183">
        <v>166.5</v>
      </c>
      <c r="H71" s="183">
        <v>88.2</v>
      </c>
      <c r="I71" s="185">
        <v>31.815599383167001</v>
      </c>
      <c r="J71" s="186">
        <v>60</v>
      </c>
      <c r="K71" s="186" t="s">
        <v>1205</v>
      </c>
      <c r="L71" s="183">
        <v>3581</v>
      </c>
      <c r="M71" s="186">
        <v>100</v>
      </c>
      <c r="N71" s="186" t="s">
        <v>1200</v>
      </c>
      <c r="O71" s="183">
        <v>10.24</v>
      </c>
      <c r="P71" s="183">
        <v>62</v>
      </c>
      <c r="Q71" s="183" t="s">
        <v>1201</v>
      </c>
      <c r="R71" s="183">
        <v>9.9</v>
      </c>
      <c r="S71" s="186">
        <v>66</v>
      </c>
      <c r="T71" s="186" t="s">
        <v>1202</v>
      </c>
      <c r="U71" s="183">
        <v>155</v>
      </c>
      <c r="V71" s="186">
        <v>64</v>
      </c>
      <c r="W71" s="186" t="s">
        <v>1202</v>
      </c>
      <c r="X71" s="183">
        <v>35</v>
      </c>
      <c r="Y71" s="186">
        <v>70</v>
      </c>
      <c r="Z71" s="186" t="s">
        <v>1202</v>
      </c>
      <c r="AA71" s="183" t="s">
        <v>426</v>
      </c>
      <c r="AB71" s="186">
        <v>64</v>
      </c>
      <c r="AC71" s="186" t="s">
        <v>1202</v>
      </c>
      <c r="AD71" s="186">
        <v>69.2</v>
      </c>
      <c r="AE71" s="186">
        <v>0</v>
      </c>
      <c r="AF71" s="186"/>
      <c r="AG71" s="186">
        <v>69.2</v>
      </c>
      <c r="AH71" s="186" t="s">
        <v>1202</v>
      </c>
    </row>
    <row r="72" spans="1:34" s="33" customFormat="1" ht="12.75" x14ac:dyDescent="0.2">
      <c r="A72" s="182" t="s">
        <v>1256</v>
      </c>
      <c r="B72" s="182"/>
      <c r="C72" s="183">
        <v>1</v>
      </c>
      <c r="D72" s="183" t="s">
        <v>1280</v>
      </c>
      <c r="E72" s="183" t="s">
        <v>1198</v>
      </c>
      <c r="F72" s="184"/>
      <c r="G72" s="183">
        <v>163.5</v>
      </c>
      <c r="H72" s="183">
        <v>57.9</v>
      </c>
      <c r="I72" s="185">
        <v>21.659231826726099</v>
      </c>
      <c r="J72" s="186">
        <v>100</v>
      </c>
      <c r="K72" s="186" t="s">
        <v>1199</v>
      </c>
      <c r="L72" s="183">
        <v>2800</v>
      </c>
      <c r="M72" s="186">
        <v>78</v>
      </c>
      <c r="N72" s="186" t="s">
        <v>1202</v>
      </c>
      <c r="O72" s="183">
        <v>9.1</v>
      </c>
      <c r="P72" s="183">
        <v>74</v>
      </c>
      <c r="Q72" s="183" t="s">
        <v>1201</v>
      </c>
      <c r="R72" s="183">
        <v>13.6</v>
      </c>
      <c r="S72" s="186">
        <v>72</v>
      </c>
      <c r="T72" s="186" t="s">
        <v>1202</v>
      </c>
      <c r="U72" s="183">
        <v>170</v>
      </c>
      <c r="V72" s="186">
        <v>74</v>
      </c>
      <c r="W72" s="186" t="s">
        <v>1202</v>
      </c>
      <c r="X72" s="183">
        <v>32</v>
      </c>
      <c r="Y72" s="186">
        <v>68</v>
      </c>
      <c r="Z72" s="186" t="s">
        <v>1202</v>
      </c>
      <c r="AA72" s="183" t="s">
        <v>468</v>
      </c>
      <c r="AB72" s="186">
        <v>74</v>
      </c>
      <c r="AC72" s="186" t="s">
        <v>1202</v>
      </c>
      <c r="AD72" s="186">
        <v>77.7</v>
      </c>
      <c r="AE72" s="186">
        <v>0</v>
      </c>
      <c r="AF72" s="186"/>
      <c r="AG72" s="186">
        <v>77.7</v>
      </c>
      <c r="AH72" s="186" t="s">
        <v>1202</v>
      </c>
    </row>
    <row r="73" spans="1:34" s="33" customFormat="1" ht="12.75" x14ac:dyDescent="0.2">
      <c r="A73" s="182" t="s">
        <v>1256</v>
      </c>
      <c r="B73" s="182"/>
      <c r="C73" s="183">
        <v>1</v>
      </c>
      <c r="D73" s="183" t="s">
        <v>1281</v>
      </c>
      <c r="E73" s="183" t="s">
        <v>1198</v>
      </c>
      <c r="F73" s="184"/>
      <c r="G73" s="183">
        <v>163</v>
      </c>
      <c r="H73" s="183">
        <v>53.1</v>
      </c>
      <c r="I73" s="185">
        <v>19.985697617524199</v>
      </c>
      <c r="J73" s="186">
        <v>100</v>
      </c>
      <c r="K73" s="186" t="s">
        <v>1199</v>
      </c>
      <c r="L73" s="183">
        <v>3000</v>
      </c>
      <c r="M73" s="186">
        <v>85</v>
      </c>
      <c r="N73" s="186" t="s">
        <v>1209</v>
      </c>
      <c r="O73" s="183">
        <v>10.039999999999999</v>
      </c>
      <c r="P73" s="183">
        <v>64</v>
      </c>
      <c r="Q73" s="183" t="s">
        <v>1201</v>
      </c>
      <c r="R73" s="183">
        <v>9.3000000000000007</v>
      </c>
      <c r="S73" s="186">
        <v>66</v>
      </c>
      <c r="T73" s="186" t="s">
        <v>1202</v>
      </c>
      <c r="U73" s="183">
        <v>150</v>
      </c>
      <c r="V73" s="186">
        <v>60</v>
      </c>
      <c r="W73" s="186" t="s">
        <v>1202</v>
      </c>
      <c r="X73" s="183">
        <v>31</v>
      </c>
      <c r="Y73" s="186">
        <v>66</v>
      </c>
      <c r="Z73" s="186" t="s">
        <v>1202</v>
      </c>
      <c r="AA73" s="183" t="s">
        <v>951</v>
      </c>
      <c r="AB73" s="186">
        <v>60</v>
      </c>
      <c r="AC73" s="186" t="s">
        <v>1202</v>
      </c>
      <c r="AD73" s="186">
        <v>71.75</v>
      </c>
      <c r="AE73" s="186">
        <v>0</v>
      </c>
      <c r="AF73" s="186"/>
      <c r="AG73" s="186">
        <v>71.75</v>
      </c>
      <c r="AH73" s="186" t="s">
        <v>1202</v>
      </c>
    </row>
    <row r="74" spans="1:34" s="33" customFormat="1" ht="12.75" x14ac:dyDescent="0.2">
      <c r="A74" s="187" t="s">
        <v>1256</v>
      </c>
      <c r="B74" s="187"/>
      <c r="C74" s="188">
        <v>1</v>
      </c>
      <c r="D74" s="188" t="s">
        <v>1282</v>
      </c>
      <c r="E74" s="188" t="s">
        <v>1198</v>
      </c>
      <c r="F74" s="189"/>
      <c r="G74" s="188">
        <v>168</v>
      </c>
      <c r="H74" s="188">
        <v>45</v>
      </c>
      <c r="I74" s="190">
        <v>15.9438775510204</v>
      </c>
      <c r="J74" s="191">
        <v>80</v>
      </c>
      <c r="K74" s="191" t="s">
        <v>1226</v>
      </c>
      <c r="L74" s="188">
        <v>3500</v>
      </c>
      <c r="M74" s="191">
        <v>100</v>
      </c>
      <c r="N74" s="191" t="s">
        <v>1200</v>
      </c>
      <c r="O74" s="188">
        <v>8.1300000000000008</v>
      </c>
      <c r="P74" s="188">
        <v>85</v>
      </c>
      <c r="Q74" s="188" t="s">
        <v>1211</v>
      </c>
      <c r="R74" s="188">
        <v>10</v>
      </c>
      <c r="S74" s="191">
        <v>66</v>
      </c>
      <c r="T74" s="191" t="s">
        <v>1202</v>
      </c>
      <c r="U74" s="188">
        <v>180</v>
      </c>
      <c r="V74" s="191">
        <v>80</v>
      </c>
      <c r="W74" s="191" t="s">
        <v>1209</v>
      </c>
      <c r="X74" s="188">
        <v>40</v>
      </c>
      <c r="Y74" s="191">
        <v>76</v>
      </c>
      <c r="Z74" s="191" t="s">
        <v>1202</v>
      </c>
      <c r="AA74" s="188" t="s">
        <v>722</v>
      </c>
      <c r="AB74" s="191">
        <v>68</v>
      </c>
      <c r="AC74" s="191" t="s">
        <v>1202</v>
      </c>
      <c r="AD74" s="191">
        <v>79.8</v>
      </c>
      <c r="AE74" s="191">
        <v>0</v>
      </c>
      <c r="AF74" s="191"/>
      <c r="AG74" s="191">
        <v>79.8</v>
      </c>
      <c r="AH74" s="191" t="s">
        <v>1202</v>
      </c>
    </row>
    <row r="75" spans="1:34" s="33" customFormat="1" ht="12.75" x14ac:dyDescent="0.2">
      <c r="A75" s="182" t="s">
        <v>1256</v>
      </c>
      <c r="B75" s="182"/>
      <c r="C75" s="183">
        <v>1</v>
      </c>
      <c r="D75" s="183" t="s">
        <v>1283</v>
      </c>
      <c r="E75" s="183" t="s">
        <v>1229</v>
      </c>
      <c r="F75" s="184"/>
      <c r="G75" s="183">
        <v>183</v>
      </c>
      <c r="H75" s="183">
        <v>72.5</v>
      </c>
      <c r="I75" s="185">
        <v>21.6488996386873</v>
      </c>
      <c r="J75" s="186">
        <v>100</v>
      </c>
      <c r="K75" s="186" t="s">
        <v>1199</v>
      </c>
      <c r="L75" s="183">
        <v>4635</v>
      </c>
      <c r="M75" s="186">
        <v>95</v>
      </c>
      <c r="N75" s="186" t="s">
        <v>1200</v>
      </c>
      <c r="O75" s="183">
        <v>8.25</v>
      </c>
      <c r="P75" s="183">
        <v>70</v>
      </c>
      <c r="Q75" s="183" t="s">
        <v>1201</v>
      </c>
      <c r="R75" s="183">
        <v>8</v>
      </c>
      <c r="S75" s="186">
        <v>68</v>
      </c>
      <c r="T75" s="186" t="s">
        <v>1202</v>
      </c>
      <c r="U75" s="183">
        <v>195</v>
      </c>
      <c r="V75" s="186">
        <v>50</v>
      </c>
      <c r="W75" s="186" t="s">
        <v>1203</v>
      </c>
      <c r="X75" s="183">
        <v>1</v>
      </c>
      <c r="Y75" s="186">
        <v>0</v>
      </c>
      <c r="Z75" s="186" t="s">
        <v>1203</v>
      </c>
      <c r="AA75" s="183" t="s">
        <v>512</v>
      </c>
      <c r="AB75" s="186">
        <v>62</v>
      </c>
      <c r="AC75" s="186" t="s">
        <v>1202</v>
      </c>
      <c r="AD75" s="186">
        <v>67.45</v>
      </c>
      <c r="AE75" s="186">
        <v>0</v>
      </c>
      <c r="AF75" s="186"/>
      <c r="AG75" s="186">
        <v>67.45</v>
      </c>
      <c r="AH75" s="186" t="s">
        <v>1202</v>
      </c>
    </row>
    <row r="76" spans="1:34" s="33" customFormat="1" ht="12.75" x14ac:dyDescent="0.2">
      <c r="A76" s="182" t="s">
        <v>1256</v>
      </c>
      <c r="B76" s="182"/>
      <c r="C76" s="183">
        <v>1</v>
      </c>
      <c r="D76" s="183" t="s">
        <v>1284</v>
      </c>
      <c r="E76" s="183" t="s">
        <v>1229</v>
      </c>
      <c r="F76" s="184"/>
      <c r="G76" s="183">
        <v>189</v>
      </c>
      <c r="H76" s="183">
        <v>72.2</v>
      </c>
      <c r="I76" s="185">
        <v>20.212200106379999</v>
      </c>
      <c r="J76" s="186">
        <v>100</v>
      </c>
      <c r="K76" s="186" t="s">
        <v>1199</v>
      </c>
      <c r="L76" s="183">
        <v>4605</v>
      </c>
      <c r="M76" s="186">
        <v>90</v>
      </c>
      <c r="N76" s="186" t="s">
        <v>1200</v>
      </c>
      <c r="O76" s="183">
        <v>7.9</v>
      </c>
      <c r="P76" s="183">
        <v>74</v>
      </c>
      <c r="Q76" s="183" t="s">
        <v>1201</v>
      </c>
      <c r="R76" s="183">
        <v>8.4</v>
      </c>
      <c r="S76" s="186">
        <v>68</v>
      </c>
      <c r="T76" s="186" t="s">
        <v>1202</v>
      </c>
      <c r="U76" s="183">
        <v>205</v>
      </c>
      <c r="V76" s="186">
        <v>62</v>
      </c>
      <c r="W76" s="186" t="s">
        <v>1202</v>
      </c>
      <c r="X76" s="183">
        <v>1</v>
      </c>
      <c r="Y76" s="186">
        <v>0</v>
      </c>
      <c r="Z76" s="186" t="s">
        <v>1203</v>
      </c>
      <c r="AA76" s="183" t="s">
        <v>422</v>
      </c>
      <c r="AB76" s="186">
        <v>20</v>
      </c>
      <c r="AC76" s="186" t="s">
        <v>1203</v>
      </c>
      <c r="AD76" s="186">
        <v>60.3</v>
      </c>
      <c r="AE76" s="186">
        <v>0</v>
      </c>
      <c r="AF76" s="186"/>
      <c r="AG76" s="186">
        <v>60.3</v>
      </c>
      <c r="AH76" s="186" t="s">
        <v>1202</v>
      </c>
    </row>
    <row r="77" spans="1:34" s="33" customFormat="1" ht="12.75" x14ac:dyDescent="0.2">
      <c r="A77" s="182" t="s">
        <v>1256</v>
      </c>
      <c r="B77" s="182"/>
      <c r="C77" s="183">
        <v>1</v>
      </c>
      <c r="D77" s="183" t="s">
        <v>1285</v>
      </c>
      <c r="E77" s="183" t="s">
        <v>1229</v>
      </c>
      <c r="F77" s="184"/>
      <c r="G77" s="183">
        <v>186</v>
      </c>
      <c r="H77" s="183">
        <v>60.5</v>
      </c>
      <c r="I77" s="185">
        <v>17.4875708174355</v>
      </c>
      <c r="J77" s="186">
        <v>100</v>
      </c>
      <c r="K77" s="186" t="s">
        <v>1199</v>
      </c>
      <c r="L77" s="183">
        <v>5121</v>
      </c>
      <c r="M77" s="186">
        <v>100</v>
      </c>
      <c r="N77" s="186" t="s">
        <v>1200</v>
      </c>
      <c r="O77" s="183">
        <v>8.25</v>
      </c>
      <c r="P77" s="183">
        <v>70</v>
      </c>
      <c r="Q77" s="183" t="s">
        <v>1201</v>
      </c>
      <c r="R77" s="183">
        <v>16.5</v>
      </c>
      <c r="S77" s="186">
        <v>80</v>
      </c>
      <c r="T77" s="186" t="s">
        <v>1209</v>
      </c>
      <c r="U77" s="183">
        <v>260</v>
      </c>
      <c r="V77" s="186">
        <v>95</v>
      </c>
      <c r="W77" s="186" t="s">
        <v>1200</v>
      </c>
      <c r="X77" s="183">
        <v>8</v>
      </c>
      <c r="Y77" s="186">
        <v>60</v>
      </c>
      <c r="Z77" s="186" t="s">
        <v>1202</v>
      </c>
      <c r="AA77" s="183" t="s">
        <v>624</v>
      </c>
      <c r="AB77" s="186">
        <v>62</v>
      </c>
      <c r="AC77" s="186" t="s">
        <v>1202</v>
      </c>
      <c r="AD77" s="186">
        <v>79.900000000000006</v>
      </c>
      <c r="AE77" s="186">
        <v>0</v>
      </c>
      <c r="AF77" s="186"/>
      <c r="AG77" s="186">
        <v>79.900000000000006</v>
      </c>
      <c r="AH77" s="186" t="s">
        <v>1202</v>
      </c>
    </row>
    <row r="78" spans="1:34" s="33" customFormat="1" ht="12.75" x14ac:dyDescent="0.2">
      <c r="A78" s="182" t="s">
        <v>1256</v>
      </c>
      <c r="B78" s="182"/>
      <c r="C78" s="183">
        <v>1</v>
      </c>
      <c r="D78" s="183" t="s">
        <v>1286</v>
      </c>
      <c r="E78" s="183" t="s">
        <v>1229</v>
      </c>
      <c r="F78" s="184"/>
      <c r="G78" s="183">
        <v>175</v>
      </c>
      <c r="H78" s="183">
        <v>61.2</v>
      </c>
      <c r="I78" s="185">
        <v>19.983673469387799</v>
      </c>
      <c r="J78" s="186">
        <v>100</v>
      </c>
      <c r="K78" s="186" t="s">
        <v>1199</v>
      </c>
      <c r="L78" s="183">
        <v>4226</v>
      </c>
      <c r="M78" s="186">
        <v>80</v>
      </c>
      <c r="N78" s="186" t="s">
        <v>1209</v>
      </c>
      <c r="O78" s="183">
        <v>7.18</v>
      </c>
      <c r="P78" s="183">
        <v>90</v>
      </c>
      <c r="Q78" s="183" t="s">
        <v>1231</v>
      </c>
      <c r="R78" s="183">
        <v>13.7</v>
      </c>
      <c r="S78" s="186">
        <v>76</v>
      </c>
      <c r="T78" s="186" t="s">
        <v>1202</v>
      </c>
      <c r="U78" s="183">
        <v>240</v>
      </c>
      <c r="V78" s="186">
        <v>80</v>
      </c>
      <c r="W78" s="186" t="s">
        <v>1209</v>
      </c>
      <c r="X78" s="183">
        <v>4</v>
      </c>
      <c r="Y78" s="186">
        <v>20</v>
      </c>
      <c r="Z78" s="186" t="s">
        <v>1203</v>
      </c>
      <c r="AA78" s="183" t="s">
        <v>500</v>
      </c>
      <c r="AB78" s="186">
        <v>74</v>
      </c>
      <c r="AC78" s="186" t="s">
        <v>1202</v>
      </c>
      <c r="AD78" s="186">
        <v>77.400000000000006</v>
      </c>
      <c r="AE78" s="186">
        <v>0</v>
      </c>
      <c r="AF78" s="186"/>
      <c r="AG78" s="186">
        <v>77.400000000000006</v>
      </c>
      <c r="AH78" s="186" t="s">
        <v>1202</v>
      </c>
    </row>
    <row r="79" spans="1:34" s="33" customFormat="1" ht="12.75" x14ac:dyDescent="0.2">
      <c r="A79" s="182" t="s">
        <v>1256</v>
      </c>
      <c r="B79" s="182"/>
      <c r="C79" s="183">
        <v>1</v>
      </c>
      <c r="D79" s="183" t="s">
        <v>1287</v>
      </c>
      <c r="E79" s="183" t="s">
        <v>1229</v>
      </c>
      <c r="F79" s="184"/>
      <c r="G79" s="183">
        <v>174</v>
      </c>
      <c r="H79" s="183">
        <v>53.4</v>
      </c>
      <c r="I79" s="185">
        <v>17.6377328577091</v>
      </c>
      <c r="J79" s="186">
        <v>100</v>
      </c>
      <c r="K79" s="186" t="s">
        <v>1199</v>
      </c>
      <c r="L79" s="183">
        <v>4302</v>
      </c>
      <c r="M79" s="186">
        <v>85</v>
      </c>
      <c r="N79" s="186" t="s">
        <v>1209</v>
      </c>
      <c r="O79" s="183">
        <v>7.7</v>
      </c>
      <c r="P79" s="183">
        <v>76</v>
      </c>
      <c r="Q79" s="183" t="s">
        <v>1201</v>
      </c>
      <c r="R79" s="183">
        <v>13.2</v>
      </c>
      <c r="S79" s="186">
        <v>74</v>
      </c>
      <c r="T79" s="186" t="s">
        <v>1202</v>
      </c>
      <c r="U79" s="183">
        <v>230</v>
      </c>
      <c r="V79" s="186">
        <v>74</v>
      </c>
      <c r="W79" s="186" t="s">
        <v>1202</v>
      </c>
      <c r="X79" s="183">
        <v>8</v>
      </c>
      <c r="Y79" s="186">
        <v>60</v>
      </c>
      <c r="Z79" s="186" t="s">
        <v>1202</v>
      </c>
      <c r="AA79" s="183" t="s">
        <v>722</v>
      </c>
      <c r="AB79" s="186">
        <v>70</v>
      </c>
      <c r="AC79" s="186" t="s">
        <v>1202</v>
      </c>
      <c r="AD79" s="186">
        <v>77.75</v>
      </c>
      <c r="AE79" s="186">
        <v>0</v>
      </c>
      <c r="AF79" s="186"/>
      <c r="AG79" s="186">
        <v>77.75</v>
      </c>
      <c r="AH79" s="186" t="s">
        <v>1202</v>
      </c>
    </row>
    <row r="80" spans="1:34" s="33" customFormat="1" ht="12.75" x14ac:dyDescent="0.2">
      <c r="A80" s="182" t="s">
        <v>1256</v>
      </c>
      <c r="B80" s="182"/>
      <c r="C80" s="183">
        <v>1</v>
      </c>
      <c r="D80" s="183" t="s">
        <v>1288</v>
      </c>
      <c r="E80" s="183" t="s">
        <v>1229</v>
      </c>
      <c r="F80" s="184"/>
      <c r="G80" s="183">
        <v>172</v>
      </c>
      <c r="H80" s="183">
        <v>48.7</v>
      </c>
      <c r="I80" s="185">
        <v>16.461600865332599</v>
      </c>
      <c r="J80" s="186">
        <v>80</v>
      </c>
      <c r="K80" s="186" t="s">
        <v>1226</v>
      </c>
      <c r="L80" s="183">
        <v>4000</v>
      </c>
      <c r="M80" s="186">
        <v>80</v>
      </c>
      <c r="N80" s="186" t="s">
        <v>1209</v>
      </c>
      <c r="O80" s="183">
        <v>9.2100000000000009</v>
      </c>
      <c r="P80" s="183">
        <v>60</v>
      </c>
      <c r="Q80" s="183" t="s">
        <v>1201</v>
      </c>
      <c r="R80" s="183">
        <v>11.3</v>
      </c>
      <c r="S80" s="186">
        <v>72</v>
      </c>
      <c r="T80" s="186" t="s">
        <v>1202</v>
      </c>
      <c r="U80" s="183">
        <v>200</v>
      </c>
      <c r="V80" s="186">
        <v>60</v>
      </c>
      <c r="W80" s="186" t="s">
        <v>1202</v>
      </c>
      <c r="X80" s="183">
        <v>2</v>
      </c>
      <c r="Y80" s="186">
        <v>0</v>
      </c>
      <c r="Z80" s="186" t="s">
        <v>1203</v>
      </c>
      <c r="AA80" s="183" t="s">
        <v>352</v>
      </c>
      <c r="AB80" s="186">
        <v>66</v>
      </c>
      <c r="AC80" s="186" t="s">
        <v>1202</v>
      </c>
      <c r="AD80" s="186">
        <v>62.4</v>
      </c>
      <c r="AE80" s="186">
        <v>0</v>
      </c>
      <c r="AF80" s="186"/>
      <c r="AG80" s="186">
        <v>62.4</v>
      </c>
      <c r="AH80" s="186" t="s">
        <v>1202</v>
      </c>
    </row>
    <row r="81" spans="1:34" s="33" customFormat="1" ht="12.75" x14ac:dyDescent="0.2">
      <c r="A81" s="182" t="s">
        <v>1256</v>
      </c>
      <c r="B81" s="182"/>
      <c r="C81" s="183">
        <v>1</v>
      </c>
      <c r="D81" s="183" t="s">
        <v>1289</v>
      </c>
      <c r="E81" s="183" t="s">
        <v>1229</v>
      </c>
      <c r="F81" s="184"/>
      <c r="G81" s="183">
        <v>181</v>
      </c>
      <c r="H81" s="183">
        <v>59.7</v>
      </c>
      <c r="I81" s="185">
        <v>18.222886969262198</v>
      </c>
      <c r="J81" s="186">
        <v>100</v>
      </c>
      <c r="K81" s="186" t="s">
        <v>1199</v>
      </c>
      <c r="L81" s="183">
        <v>4459</v>
      </c>
      <c r="M81" s="186">
        <v>85</v>
      </c>
      <c r="N81" s="186" t="s">
        <v>1209</v>
      </c>
      <c r="O81" s="183">
        <v>9.15</v>
      </c>
      <c r="P81" s="183">
        <v>62</v>
      </c>
      <c r="Q81" s="183" t="s">
        <v>1201</v>
      </c>
      <c r="R81" s="183">
        <v>10.1</v>
      </c>
      <c r="S81" s="186">
        <v>70</v>
      </c>
      <c r="T81" s="186" t="s">
        <v>1202</v>
      </c>
      <c r="U81" s="183">
        <v>220</v>
      </c>
      <c r="V81" s="186">
        <v>70</v>
      </c>
      <c r="W81" s="186" t="s">
        <v>1202</v>
      </c>
      <c r="X81" s="183">
        <v>2</v>
      </c>
      <c r="Y81" s="186">
        <v>0</v>
      </c>
      <c r="Z81" s="186" t="s">
        <v>1203</v>
      </c>
      <c r="AA81" s="183" t="s">
        <v>519</v>
      </c>
      <c r="AB81" s="186">
        <v>70</v>
      </c>
      <c r="AC81" s="186" t="s">
        <v>1202</v>
      </c>
      <c r="AD81" s="186">
        <v>68.150000000000006</v>
      </c>
      <c r="AE81" s="186">
        <v>0</v>
      </c>
      <c r="AF81" s="186"/>
      <c r="AG81" s="186">
        <v>68.150000000000006</v>
      </c>
      <c r="AH81" s="186" t="s">
        <v>1202</v>
      </c>
    </row>
    <row r="82" spans="1:34" s="33" customFormat="1" ht="12.75" x14ac:dyDescent="0.2">
      <c r="A82" s="182" t="s">
        <v>1256</v>
      </c>
      <c r="B82" s="182"/>
      <c r="C82" s="183">
        <v>1</v>
      </c>
      <c r="D82" s="183" t="s">
        <v>1290</v>
      </c>
      <c r="E82" s="183" t="s">
        <v>1229</v>
      </c>
      <c r="F82" s="184"/>
      <c r="G82" s="183">
        <v>175</v>
      </c>
      <c r="H82" s="183">
        <v>71.599999999999994</v>
      </c>
      <c r="I82" s="185">
        <v>23.379591836734701</v>
      </c>
      <c r="J82" s="186">
        <v>100</v>
      </c>
      <c r="K82" s="186" t="s">
        <v>1199</v>
      </c>
      <c r="L82" s="183">
        <v>4965</v>
      </c>
      <c r="M82" s="186">
        <v>100</v>
      </c>
      <c r="N82" s="186" t="s">
        <v>1200</v>
      </c>
      <c r="O82" s="183">
        <v>6.62</v>
      </c>
      <c r="P82" s="183">
        <v>100</v>
      </c>
      <c r="Q82" s="183" t="s">
        <v>1231</v>
      </c>
      <c r="R82" s="183">
        <v>12.2</v>
      </c>
      <c r="S82" s="186">
        <v>74</v>
      </c>
      <c r="T82" s="186" t="s">
        <v>1202</v>
      </c>
      <c r="U82" s="183">
        <v>250</v>
      </c>
      <c r="V82" s="186">
        <v>85</v>
      </c>
      <c r="W82" s="186" t="s">
        <v>1209</v>
      </c>
      <c r="X82" s="183">
        <v>6</v>
      </c>
      <c r="Y82" s="186">
        <v>40</v>
      </c>
      <c r="Z82" s="186" t="s">
        <v>1203</v>
      </c>
      <c r="AA82" s="183" t="s">
        <v>690</v>
      </c>
      <c r="AB82" s="186">
        <v>80</v>
      </c>
      <c r="AC82" s="186" t="s">
        <v>1209</v>
      </c>
      <c r="AD82" s="186">
        <v>85.9</v>
      </c>
      <c r="AE82" s="186">
        <v>0</v>
      </c>
      <c r="AF82" s="186"/>
      <c r="AG82" s="186">
        <v>85.9</v>
      </c>
      <c r="AH82" s="186" t="s">
        <v>1209</v>
      </c>
    </row>
    <row r="83" spans="1:34" s="33" customFormat="1" ht="12.75" x14ac:dyDescent="0.2">
      <c r="A83" s="182" t="s">
        <v>1256</v>
      </c>
      <c r="B83" s="182"/>
      <c r="C83" s="183">
        <v>1</v>
      </c>
      <c r="D83" s="183" t="s">
        <v>1291</v>
      </c>
      <c r="E83" s="183" t="s">
        <v>1229</v>
      </c>
      <c r="F83" s="184"/>
      <c r="G83" s="183">
        <v>184</v>
      </c>
      <c r="H83" s="183">
        <v>97.5</v>
      </c>
      <c r="I83" s="185">
        <v>28.798440453686201</v>
      </c>
      <c r="J83" s="186">
        <v>60</v>
      </c>
      <c r="K83" s="186" t="s">
        <v>1205</v>
      </c>
      <c r="L83" s="183">
        <v>4314</v>
      </c>
      <c r="M83" s="186">
        <v>85</v>
      </c>
      <c r="N83" s="186" t="s">
        <v>1209</v>
      </c>
      <c r="O83" s="183">
        <v>7.77</v>
      </c>
      <c r="P83" s="183">
        <v>76</v>
      </c>
      <c r="Q83" s="183" t="s">
        <v>1201</v>
      </c>
      <c r="R83" s="183">
        <v>21</v>
      </c>
      <c r="S83" s="186">
        <v>90</v>
      </c>
      <c r="T83" s="186" t="s">
        <v>1200</v>
      </c>
      <c r="U83" s="183">
        <v>210</v>
      </c>
      <c r="V83" s="186">
        <v>64</v>
      </c>
      <c r="W83" s="186" t="s">
        <v>1202</v>
      </c>
      <c r="X83" s="183">
        <v>0</v>
      </c>
      <c r="Y83" s="186">
        <v>0</v>
      </c>
      <c r="Z83" s="186" t="s">
        <v>1203</v>
      </c>
      <c r="AA83" s="183" t="s">
        <v>407</v>
      </c>
      <c r="AB83" s="186">
        <v>64</v>
      </c>
      <c r="AC83" s="186" t="s">
        <v>1202</v>
      </c>
      <c r="AD83" s="186">
        <v>65.150000000000006</v>
      </c>
      <c r="AE83" s="186">
        <v>0</v>
      </c>
      <c r="AF83" s="186"/>
      <c r="AG83" s="186">
        <v>65.150000000000006</v>
      </c>
      <c r="AH83" s="186" t="s">
        <v>1202</v>
      </c>
    </row>
    <row r="84" spans="1:34" s="33" customFormat="1" ht="12.75" x14ac:dyDescent="0.2">
      <c r="A84" s="182" t="s">
        <v>1256</v>
      </c>
      <c r="B84" s="182"/>
      <c r="C84" s="183">
        <v>1</v>
      </c>
      <c r="D84" s="183" t="s">
        <v>1292</v>
      </c>
      <c r="E84" s="183" t="s">
        <v>1229</v>
      </c>
      <c r="F84" s="184"/>
      <c r="G84" s="183">
        <v>176</v>
      </c>
      <c r="H84" s="183">
        <v>107.5</v>
      </c>
      <c r="I84" s="185">
        <v>34.704287190082603</v>
      </c>
      <c r="J84" s="186">
        <v>60</v>
      </c>
      <c r="K84" s="186" t="s">
        <v>1205</v>
      </c>
      <c r="L84" s="183">
        <v>5000</v>
      </c>
      <c r="M84" s="186">
        <v>100</v>
      </c>
      <c r="N84" s="186" t="s">
        <v>1200</v>
      </c>
      <c r="O84" s="183">
        <v>9.2100000000000009</v>
      </c>
      <c r="P84" s="183">
        <v>60</v>
      </c>
      <c r="Q84" s="183" t="s">
        <v>1201</v>
      </c>
      <c r="R84" s="183">
        <v>14</v>
      </c>
      <c r="S84" s="186">
        <v>76</v>
      </c>
      <c r="T84" s="186" t="s">
        <v>1202</v>
      </c>
      <c r="U84" s="183">
        <v>195</v>
      </c>
      <c r="V84" s="186">
        <v>50</v>
      </c>
      <c r="W84" s="186" t="s">
        <v>1203</v>
      </c>
      <c r="X84" s="183">
        <v>0</v>
      </c>
      <c r="Y84" s="186">
        <v>0</v>
      </c>
      <c r="Z84" s="186" t="s">
        <v>1203</v>
      </c>
      <c r="AA84" s="183" t="s">
        <v>482</v>
      </c>
      <c r="AB84" s="186">
        <v>60</v>
      </c>
      <c r="AC84" s="186" t="s">
        <v>1202</v>
      </c>
      <c r="AD84" s="186">
        <v>60.6</v>
      </c>
      <c r="AE84" s="186">
        <v>0</v>
      </c>
      <c r="AF84" s="186"/>
      <c r="AG84" s="186">
        <v>60.6</v>
      </c>
      <c r="AH84" s="186" t="s">
        <v>1202</v>
      </c>
    </row>
    <row r="85" spans="1:34" s="33" customFormat="1" ht="12.75" x14ac:dyDescent="0.2">
      <c r="A85" s="182" t="s">
        <v>1256</v>
      </c>
      <c r="B85" s="182"/>
      <c r="C85" s="183">
        <v>1</v>
      </c>
      <c r="D85" s="183" t="s">
        <v>1293</v>
      </c>
      <c r="E85" s="183" t="s">
        <v>1229</v>
      </c>
      <c r="F85" s="184"/>
      <c r="G85" s="183">
        <v>171</v>
      </c>
      <c r="H85" s="183">
        <v>62.6</v>
      </c>
      <c r="I85" s="185">
        <v>21.408296569884801</v>
      </c>
      <c r="J85" s="186">
        <v>100</v>
      </c>
      <c r="K85" s="186" t="s">
        <v>1199</v>
      </c>
      <c r="L85" s="183">
        <v>4430</v>
      </c>
      <c r="M85" s="186">
        <v>85</v>
      </c>
      <c r="N85" s="186" t="s">
        <v>1209</v>
      </c>
      <c r="O85" s="183">
        <v>7.35</v>
      </c>
      <c r="P85" s="183">
        <v>80</v>
      </c>
      <c r="Q85" s="183" t="s">
        <v>1211</v>
      </c>
      <c r="R85" s="183">
        <v>16.899999999999999</v>
      </c>
      <c r="S85" s="186">
        <v>80</v>
      </c>
      <c r="T85" s="186" t="s">
        <v>1209</v>
      </c>
      <c r="U85" s="183">
        <v>210</v>
      </c>
      <c r="V85" s="186">
        <v>64</v>
      </c>
      <c r="W85" s="186" t="s">
        <v>1202</v>
      </c>
      <c r="X85" s="183">
        <v>4</v>
      </c>
      <c r="Y85" s="186">
        <v>20</v>
      </c>
      <c r="Z85" s="186" t="s">
        <v>1203</v>
      </c>
      <c r="AA85" s="183" t="s">
        <v>482</v>
      </c>
      <c r="AB85" s="186">
        <v>60</v>
      </c>
      <c r="AC85" s="186" t="s">
        <v>1202</v>
      </c>
      <c r="AD85" s="186">
        <v>72.150000000000006</v>
      </c>
      <c r="AE85" s="186">
        <v>0</v>
      </c>
      <c r="AF85" s="186"/>
      <c r="AG85" s="186">
        <v>72.150000000000006</v>
      </c>
      <c r="AH85" s="186" t="s">
        <v>1202</v>
      </c>
    </row>
    <row r="86" spans="1:34" s="33" customFormat="1" ht="12.75" x14ac:dyDescent="0.2">
      <c r="A86" s="182" t="s">
        <v>1256</v>
      </c>
      <c r="B86" s="182"/>
      <c r="C86" s="183">
        <v>1</v>
      </c>
      <c r="D86" s="183" t="s">
        <v>1294</v>
      </c>
      <c r="E86" s="183" t="s">
        <v>1229</v>
      </c>
      <c r="F86" s="184"/>
      <c r="G86" s="183">
        <v>179</v>
      </c>
      <c r="H86" s="183">
        <v>69.2</v>
      </c>
      <c r="I86" s="185">
        <v>21.5973284229581</v>
      </c>
      <c r="J86" s="186">
        <v>100</v>
      </c>
      <c r="K86" s="186" t="s">
        <v>1199</v>
      </c>
      <c r="L86" s="183">
        <v>5105</v>
      </c>
      <c r="M86" s="186">
        <v>100</v>
      </c>
      <c r="N86" s="186" t="s">
        <v>1200</v>
      </c>
      <c r="O86" s="183">
        <v>8.2200000000000006</v>
      </c>
      <c r="P86" s="183">
        <v>70</v>
      </c>
      <c r="Q86" s="183" t="s">
        <v>1201</v>
      </c>
      <c r="R86" s="183">
        <v>6.9</v>
      </c>
      <c r="S86" s="186">
        <v>66</v>
      </c>
      <c r="T86" s="186" t="s">
        <v>1202</v>
      </c>
      <c r="U86" s="183">
        <v>190</v>
      </c>
      <c r="V86" s="186">
        <v>40</v>
      </c>
      <c r="W86" s="186" t="s">
        <v>1203</v>
      </c>
      <c r="X86" s="183">
        <v>3</v>
      </c>
      <c r="Y86" s="186">
        <v>10</v>
      </c>
      <c r="Z86" s="186" t="s">
        <v>1203</v>
      </c>
      <c r="AA86" s="183" t="s">
        <v>479</v>
      </c>
      <c r="AB86" s="186">
        <v>60</v>
      </c>
      <c r="AC86" s="186" t="s">
        <v>1202</v>
      </c>
      <c r="AD86" s="186">
        <v>67.599999999999994</v>
      </c>
      <c r="AE86" s="186">
        <v>0</v>
      </c>
      <c r="AF86" s="186"/>
      <c r="AG86" s="186">
        <v>67.599999999999994</v>
      </c>
      <c r="AH86" s="186" t="s">
        <v>1202</v>
      </c>
    </row>
    <row r="87" spans="1:34" s="33" customFormat="1" ht="12.75" x14ac:dyDescent="0.2">
      <c r="A87" s="187" t="s">
        <v>1256</v>
      </c>
      <c r="B87" s="187"/>
      <c r="C87" s="188">
        <v>1</v>
      </c>
      <c r="D87" s="188" t="s">
        <v>1295</v>
      </c>
      <c r="E87" s="188" t="s">
        <v>1229</v>
      </c>
      <c r="F87" s="189"/>
      <c r="G87" s="188">
        <v>183</v>
      </c>
      <c r="H87" s="188">
        <v>70</v>
      </c>
      <c r="I87" s="190">
        <v>20.902385858042901</v>
      </c>
      <c r="J87" s="191">
        <v>100</v>
      </c>
      <c r="K87" s="191" t="s">
        <v>1199</v>
      </c>
      <c r="L87" s="188">
        <v>3500</v>
      </c>
      <c r="M87" s="191">
        <v>70</v>
      </c>
      <c r="N87" s="191" t="s">
        <v>1202</v>
      </c>
      <c r="O87" s="188">
        <v>7.4</v>
      </c>
      <c r="P87" s="188">
        <v>80</v>
      </c>
      <c r="Q87" s="188" t="s">
        <v>1211</v>
      </c>
      <c r="R87" s="188">
        <v>14</v>
      </c>
      <c r="S87" s="191">
        <v>76</v>
      </c>
      <c r="T87" s="191" t="s">
        <v>1202</v>
      </c>
      <c r="U87" s="188">
        <v>220</v>
      </c>
      <c r="V87" s="191">
        <v>70</v>
      </c>
      <c r="W87" s="191" t="s">
        <v>1202</v>
      </c>
      <c r="X87" s="188">
        <v>10</v>
      </c>
      <c r="Y87" s="191">
        <v>68</v>
      </c>
      <c r="Z87" s="191" t="s">
        <v>1202</v>
      </c>
      <c r="AA87" s="188" t="s">
        <v>1116</v>
      </c>
      <c r="AB87" s="191">
        <v>100</v>
      </c>
      <c r="AC87" s="191" t="s">
        <v>1200</v>
      </c>
      <c r="AD87" s="191">
        <v>82.9</v>
      </c>
      <c r="AE87" s="191">
        <v>0</v>
      </c>
      <c r="AF87" s="191">
        <v>1</v>
      </c>
      <c r="AG87" s="191">
        <v>83.9</v>
      </c>
      <c r="AH87" s="191" t="s">
        <v>1209</v>
      </c>
    </row>
    <row r="88" spans="1:34" s="33" customFormat="1" ht="12.75" x14ac:dyDescent="0.2">
      <c r="A88" s="182" t="s">
        <v>1256</v>
      </c>
      <c r="B88" s="182"/>
      <c r="C88" s="183">
        <v>1</v>
      </c>
      <c r="D88" s="183" t="s">
        <v>1296</v>
      </c>
      <c r="E88" s="183" t="s">
        <v>1229</v>
      </c>
      <c r="F88" s="184"/>
      <c r="G88" s="183">
        <v>171</v>
      </c>
      <c r="H88" s="183">
        <v>65.7</v>
      </c>
      <c r="I88" s="185">
        <v>22.4684518313327</v>
      </c>
      <c r="J88" s="186">
        <v>100</v>
      </c>
      <c r="K88" s="186" t="s">
        <v>1199</v>
      </c>
      <c r="L88" s="183">
        <v>4133</v>
      </c>
      <c r="M88" s="186">
        <v>80</v>
      </c>
      <c r="N88" s="186" t="s">
        <v>1209</v>
      </c>
      <c r="O88" s="183">
        <v>7.76</v>
      </c>
      <c r="P88" s="183">
        <v>76</v>
      </c>
      <c r="Q88" s="183" t="s">
        <v>1201</v>
      </c>
      <c r="R88" s="183">
        <v>19.3</v>
      </c>
      <c r="S88" s="186">
        <v>85</v>
      </c>
      <c r="T88" s="186" t="s">
        <v>1209</v>
      </c>
      <c r="U88" s="183">
        <v>230</v>
      </c>
      <c r="V88" s="186">
        <v>74</v>
      </c>
      <c r="W88" s="186" t="s">
        <v>1202</v>
      </c>
      <c r="X88" s="183">
        <v>2</v>
      </c>
      <c r="Y88" s="186">
        <v>0</v>
      </c>
      <c r="Z88" s="186" t="s">
        <v>1203</v>
      </c>
      <c r="AA88" s="183" t="s">
        <v>449</v>
      </c>
      <c r="AB88" s="186">
        <v>50</v>
      </c>
      <c r="AC88" s="186" t="s">
        <v>1203</v>
      </c>
      <c r="AD88" s="186">
        <v>68.099999999999994</v>
      </c>
      <c r="AE88" s="186">
        <v>0</v>
      </c>
      <c r="AF88" s="186"/>
      <c r="AG88" s="186">
        <v>68.099999999999994</v>
      </c>
      <c r="AH88" s="186" t="s">
        <v>1202</v>
      </c>
    </row>
    <row r="89" spans="1:34" s="33" customFormat="1" ht="12.75" x14ac:dyDescent="0.2">
      <c r="A89" s="182" t="s">
        <v>1256</v>
      </c>
      <c r="B89" s="182"/>
      <c r="C89" s="183">
        <v>1</v>
      </c>
      <c r="D89" s="183" t="s">
        <v>1297</v>
      </c>
      <c r="E89" s="183" t="s">
        <v>1229</v>
      </c>
      <c r="F89" s="184"/>
      <c r="G89" s="183">
        <v>179</v>
      </c>
      <c r="H89" s="183">
        <v>95.7</v>
      </c>
      <c r="I89" s="185">
        <v>29.867981648512799</v>
      </c>
      <c r="J89" s="186">
        <v>60</v>
      </c>
      <c r="K89" s="186" t="s">
        <v>1205</v>
      </c>
      <c r="L89" s="183">
        <v>6561</v>
      </c>
      <c r="M89" s="186">
        <v>100</v>
      </c>
      <c r="N89" s="186" t="s">
        <v>1200</v>
      </c>
      <c r="O89" s="183">
        <v>9.23</v>
      </c>
      <c r="P89" s="183">
        <v>60</v>
      </c>
      <c r="Q89" s="183" t="s">
        <v>1201</v>
      </c>
      <c r="R89" s="183">
        <v>15.4</v>
      </c>
      <c r="S89" s="186">
        <v>78</v>
      </c>
      <c r="T89" s="186" t="s">
        <v>1202</v>
      </c>
      <c r="U89" s="183">
        <v>196</v>
      </c>
      <c r="V89" s="186">
        <v>50</v>
      </c>
      <c r="W89" s="186" t="s">
        <v>1203</v>
      </c>
      <c r="X89" s="183">
        <v>0</v>
      </c>
      <c r="Y89" s="186">
        <v>0</v>
      </c>
      <c r="Z89" s="186" t="s">
        <v>1203</v>
      </c>
      <c r="AA89" s="183" t="s">
        <v>482</v>
      </c>
      <c r="AB89" s="186">
        <v>60</v>
      </c>
      <c r="AC89" s="186" t="s">
        <v>1202</v>
      </c>
      <c r="AD89" s="186">
        <v>60.8</v>
      </c>
      <c r="AE89" s="186">
        <v>0</v>
      </c>
      <c r="AF89" s="186"/>
      <c r="AG89" s="186">
        <v>60.8</v>
      </c>
      <c r="AH89" s="186" t="s">
        <v>1202</v>
      </c>
    </row>
    <row r="90" spans="1:34" s="33" customFormat="1" ht="12.75" x14ac:dyDescent="0.2">
      <c r="A90" s="182" t="s">
        <v>1256</v>
      </c>
      <c r="B90" s="182"/>
      <c r="C90" s="183">
        <v>1</v>
      </c>
      <c r="D90" s="183" t="s">
        <v>1298</v>
      </c>
      <c r="E90" s="183" t="s">
        <v>1229</v>
      </c>
      <c r="F90" s="184"/>
      <c r="G90" s="183">
        <v>175</v>
      </c>
      <c r="H90" s="183">
        <v>54.3</v>
      </c>
      <c r="I90" s="185">
        <v>17.730612244898001</v>
      </c>
      <c r="J90" s="186">
        <v>100</v>
      </c>
      <c r="K90" s="186" t="s">
        <v>1199</v>
      </c>
      <c r="L90" s="183">
        <v>3565</v>
      </c>
      <c r="M90" s="186">
        <v>72</v>
      </c>
      <c r="N90" s="186" t="s">
        <v>1202</v>
      </c>
      <c r="O90" s="183">
        <v>7.22</v>
      </c>
      <c r="P90" s="183">
        <v>85</v>
      </c>
      <c r="Q90" s="183" t="s">
        <v>1211</v>
      </c>
      <c r="R90" s="183">
        <v>13.3</v>
      </c>
      <c r="S90" s="186">
        <v>76</v>
      </c>
      <c r="T90" s="186" t="s">
        <v>1202</v>
      </c>
      <c r="U90" s="183">
        <v>250</v>
      </c>
      <c r="V90" s="186">
        <v>85</v>
      </c>
      <c r="W90" s="186" t="s">
        <v>1209</v>
      </c>
      <c r="X90" s="183">
        <v>6</v>
      </c>
      <c r="Y90" s="186">
        <v>40</v>
      </c>
      <c r="Z90" s="186" t="s">
        <v>1203</v>
      </c>
      <c r="AA90" s="183" t="s">
        <v>382</v>
      </c>
      <c r="AB90" s="186">
        <v>40</v>
      </c>
      <c r="AC90" s="186" t="s">
        <v>1203</v>
      </c>
      <c r="AD90" s="186">
        <v>70.900000000000006</v>
      </c>
      <c r="AE90" s="186">
        <v>0</v>
      </c>
      <c r="AF90" s="186"/>
      <c r="AG90" s="186">
        <v>70.900000000000006</v>
      </c>
      <c r="AH90" s="186" t="s">
        <v>1202</v>
      </c>
    </row>
    <row r="91" spans="1:34" s="33" customFormat="1" ht="12.75" x14ac:dyDescent="0.2">
      <c r="A91" s="182" t="s">
        <v>1256</v>
      </c>
      <c r="B91" s="182"/>
      <c r="C91" s="183">
        <v>1</v>
      </c>
      <c r="D91" s="183" t="s">
        <v>1299</v>
      </c>
      <c r="E91" s="183" t="s">
        <v>1229</v>
      </c>
      <c r="F91" s="184"/>
      <c r="G91" s="183">
        <v>174</v>
      </c>
      <c r="H91" s="183">
        <v>124.8</v>
      </c>
      <c r="I91" s="185">
        <v>41.220768925881899</v>
      </c>
      <c r="J91" s="186">
        <v>60</v>
      </c>
      <c r="K91" s="186" t="s">
        <v>1205</v>
      </c>
      <c r="L91" s="183">
        <v>5500</v>
      </c>
      <c r="M91" s="186">
        <v>100</v>
      </c>
      <c r="N91" s="186" t="s">
        <v>1200</v>
      </c>
      <c r="O91" s="183">
        <v>8.6300000000000008</v>
      </c>
      <c r="P91" s="183">
        <v>66</v>
      </c>
      <c r="Q91" s="183" t="s">
        <v>1201</v>
      </c>
      <c r="R91" s="183">
        <v>18.8</v>
      </c>
      <c r="S91" s="186">
        <v>85</v>
      </c>
      <c r="T91" s="186" t="s">
        <v>1209</v>
      </c>
      <c r="U91" s="183">
        <v>195</v>
      </c>
      <c r="V91" s="186">
        <v>50</v>
      </c>
      <c r="W91" s="186" t="s">
        <v>1203</v>
      </c>
      <c r="X91" s="183">
        <v>0</v>
      </c>
      <c r="Y91" s="186">
        <v>0</v>
      </c>
      <c r="Z91" s="186" t="s">
        <v>1203</v>
      </c>
      <c r="AA91" s="183" t="s">
        <v>559</v>
      </c>
      <c r="AB91" s="186">
        <v>50</v>
      </c>
      <c r="AC91" s="186" t="s">
        <v>1203</v>
      </c>
      <c r="AD91" s="186">
        <v>60.7</v>
      </c>
      <c r="AE91" s="186">
        <v>0</v>
      </c>
      <c r="AF91" s="186"/>
      <c r="AG91" s="186">
        <v>60.7</v>
      </c>
      <c r="AH91" s="186" t="s">
        <v>1202</v>
      </c>
    </row>
    <row r="92" spans="1:34" s="33" customFormat="1" ht="12.75" x14ac:dyDescent="0.2">
      <c r="A92" s="182" t="s">
        <v>1256</v>
      </c>
      <c r="B92" s="182"/>
      <c r="C92" s="183">
        <v>1</v>
      </c>
      <c r="D92" s="183" t="s">
        <v>1300</v>
      </c>
      <c r="E92" s="183" t="s">
        <v>1229</v>
      </c>
      <c r="F92" s="184"/>
      <c r="G92" s="183">
        <v>180</v>
      </c>
      <c r="H92" s="183">
        <v>58</v>
      </c>
      <c r="I92" s="185">
        <v>17.901234567901199</v>
      </c>
      <c r="J92" s="186">
        <v>100</v>
      </c>
      <c r="K92" s="186" t="s">
        <v>1199</v>
      </c>
      <c r="L92" s="183">
        <v>4140</v>
      </c>
      <c r="M92" s="186">
        <v>80</v>
      </c>
      <c r="N92" s="186" t="s">
        <v>1209</v>
      </c>
      <c r="O92" s="183">
        <v>7.38</v>
      </c>
      <c r="P92" s="183">
        <v>80</v>
      </c>
      <c r="Q92" s="183" t="s">
        <v>1211</v>
      </c>
      <c r="R92" s="183">
        <v>4.9000000000000004</v>
      </c>
      <c r="S92" s="186">
        <v>64</v>
      </c>
      <c r="T92" s="186" t="s">
        <v>1202</v>
      </c>
      <c r="U92" s="183">
        <v>210</v>
      </c>
      <c r="V92" s="186">
        <v>64</v>
      </c>
      <c r="W92" s="186" t="s">
        <v>1202</v>
      </c>
      <c r="X92" s="183">
        <v>7</v>
      </c>
      <c r="Y92" s="186">
        <v>50</v>
      </c>
      <c r="Z92" s="186" t="s">
        <v>1203</v>
      </c>
      <c r="AA92" s="183" t="s">
        <v>807</v>
      </c>
      <c r="AB92" s="186">
        <v>62</v>
      </c>
      <c r="AC92" s="186" t="s">
        <v>1202</v>
      </c>
      <c r="AD92" s="186">
        <v>73.2</v>
      </c>
      <c r="AE92" s="186">
        <v>0</v>
      </c>
      <c r="AF92" s="186"/>
      <c r="AG92" s="186">
        <v>73.2</v>
      </c>
      <c r="AH92" s="186" t="s">
        <v>1202</v>
      </c>
    </row>
    <row r="93" spans="1:34" s="33" customFormat="1" ht="12.75" x14ac:dyDescent="0.2">
      <c r="A93" s="182" t="s">
        <v>1256</v>
      </c>
      <c r="B93" s="182"/>
      <c r="C93" s="183">
        <v>1</v>
      </c>
      <c r="D93" s="183" t="s">
        <v>1301</v>
      </c>
      <c r="E93" s="183" t="s">
        <v>1229</v>
      </c>
      <c r="F93" s="184"/>
      <c r="G93" s="183">
        <v>183</v>
      </c>
      <c r="H93" s="183">
        <v>95.8</v>
      </c>
      <c r="I93" s="185">
        <v>28.606408074293</v>
      </c>
      <c r="J93" s="186">
        <v>60</v>
      </c>
      <c r="K93" s="186" t="s">
        <v>1205</v>
      </c>
      <c r="L93" s="183">
        <v>5000</v>
      </c>
      <c r="M93" s="186">
        <v>100</v>
      </c>
      <c r="N93" s="186" t="s">
        <v>1200</v>
      </c>
      <c r="O93" s="183">
        <v>7.9</v>
      </c>
      <c r="P93" s="183">
        <v>74</v>
      </c>
      <c r="Q93" s="183" t="s">
        <v>1201</v>
      </c>
      <c r="R93" s="183">
        <v>18.8</v>
      </c>
      <c r="S93" s="186">
        <v>85</v>
      </c>
      <c r="T93" s="186" t="s">
        <v>1209</v>
      </c>
      <c r="U93" s="183">
        <v>200</v>
      </c>
      <c r="V93" s="186">
        <v>60</v>
      </c>
      <c r="W93" s="186" t="s">
        <v>1202</v>
      </c>
      <c r="X93" s="183">
        <v>0</v>
      </c>
      <c r="Y93" s="186">
        <v>0</v>
      </c>
      <c r="Z93" s="186" t="s">
        <v>1203</v>
      </c>
      <c r="AA93" s="183" t="s">
        <v>482</v>
      </c>
      <c r="AB93" s="186">
        <v>60</v>
      </c>
      <c r="AC93" s="186" t="s">
        <v>1202</v>
      </c>
      <c r="AD93" s="186">
        <v>65.3</v>
      </c>
      <c r="AE93" s="186">
        <v>0</v>
      </c>
      <c r="AF93" s="186"/>
      <c r="AG93" s="186">
        <v>65.3</v>
      </c>
      <c r="AH93" s="186" t="s">
        <v>1202</v>
      </c>
    </row>
    <row r="94" spans="1:34" s="33" customFormat="1" ht="12.75" x14ac:dyDescent="0.2">
      <c r="A94" s="182" t="s">
        <v>1256</v>
      </c>
      <c r="B94" s="182"/>
      <c r="C94" s="183">
        <v>1</v>
      </c>
      <c r="D94" s="183" t="s">
        <v>1302</v>
      </c>
      <c r="E94" s="183" t="s">
        <v>1229</v>
      </c>
      <c r="F94" s="184"/>
      <c r="G94" s="183">
        <v>170</v>
      </c>
      <c r="H94" s="183">
        <v>54.7</v>
      </c>
      <c r="I94" s="185">
        <v>18.927335640138399</v>
      </c>
      <c r="J94" s="186">
        <v>100</v>
      </c>
      <c r="K94" s="186" t="s">
        <v>1199</v>
      </c>
      <c r="L94" s="183">
        <v>4122</v>
      </c>
      <c r="M94" s="186">
        <v>80</v>
      </c>
      <c r="N94" s="186" t="s">
        <v>1209</v>
      </c>
      <c r="O94" s="183">
        <v>7.18</v>
      </c>
      <c r="P94" s="183">
        <v>90</v>
      </c>
      <c r="Q94" s="183" t="s">
        <v>1231</v>
      </c>
      <c r="R94" s="183">
        <v>10</v>
      </c>
      <c r="S94" s="186">
        <v>70</v>
      </c>
      <c r="T94" s="186" t="s">
        <v>1202</v>
      </c>
      <c r="U94" s="183">
        <v>220</v>
      </c>
      <c r="V94" s="186">
        <v>70</v>
      </c>
      <c r="W94" s="186" t="s">
        <v>1202</v>
      </c>
      <c r="X94" s="183">
        <v>5</v>
      </c>
      <c r="Y94" s="186">
        <v>30</v>
      </c>
      <c r="Z94" s="186" t="s">
        <v>1203</v>
      </c>
      <c r="AA94" s="183" t="s">
        <v>703</v>
      </c>
      <c r="AB94" s="186">
        <v>64</v>
      </c>
      <c r="AC94" s="186" t="s">
        <v>1202</v>
      </c>
      <c r="AD94" s="186">
        <v>74.8</v>
      </c>
      <c r="AE94" s="186">
        <v>0</v>
      </c>
      <c r="AF94" s="186"/>
      <c r="AG94" s="186">
        <v>74.8</v>
      </c>
      <c r="AH94" s="186" t="s">
        <v>1202</v>
      </c>
    </row>
    <row r="95" spans="1:34" s="33" customFormat="1" ht="12.75" x14ac:dyDescent="0.2">
      <c r="A95" s="187" t="s">
        <v>1256</v>
      </c>
      <c r="B95" s="187"/>
      <c r="C95" s="188">
        <v>1</v>
      </c>
      <c r="D95" s="188" t="s">
        <v>1303</v>
      </c>
      <c r="E95" s="188" t="s">
        <v>1229</v>
      </c>
      <c r="F95" s="189"/>
      <c r="G95" s="188">
        <v>185</v>
      </c>
      <c r="H95" s="188">
        <v>75</v>
      </c>
      <c r="I95" s="190">
        <v>21.913805697589499</v>
      </c>
      <c r="J95" s="191">
        <v>100</v>
      </c>
      <c r="K95" s="191" t="s">
        <v>1199</v>
      </c>
      <c r="L95" s="188">
        <v>3100</v>
      </c>
      <c r="M95" s="191">
        <v>64</v>
      </c>
      <c r="N95" s="191" t="s">
        <v>1202</v>
      </c>
      <c r="O95" s="188">
        <v>7.13</v>
      </c>
      <c r="P95" s="188">
        <v>90</v>
      </c>
      <c r="Q95" s="188" t="s">
        <v>1231</v>
      </c>
      <c r="R95" s="188">
        <v>10</v>
      </c>
      <c r="S95" s="191">
        <v>70</v>
      </c>
      <c r="T95" s="191" t="s">
        <v>1202</v>
      </c>
      <c r="U95" s="188">
        <v>260</v>
      </c>
      <c r="V95" s="191">
        <v>95</v>
      </c>
      <c r="W95" s="191" t="s">
        <v>1200</v>
      </c>
      <c r="X95" s="188">
        <v>20</v>
      </c>
      <c r="Y95" s="191">
        <v>100</v>
      </c>
      <c r="Z95" s="191" t="s">
        <v>1200</v>
      </c>
      <c r="AA95" s="188" t="s">
        <v>1150</v>
      </c>
      <c r="AB95" s="191">
        <v>100</v>
      </c>
      <c r="AC95" s="191" t="s">
        <v>1200</v>
      </c>
      <c r="AD95" s="191">
        <v>89.1</v>
      </c>
      <c r="AE95" s="191">
        <v>3</v>
      </c>
      <c r="AF95" s="191">
        <v>10</v>
      </c>
      <c r="AG95" s="191">
        <v>102.1</v>
      </c>
      <c r="AH95" s="191" t="s">
        <v>1200</v>
      </c>
    </row>
    <row r="96" spans="1:34" s="33" customFormat="1" ht="12.75" x14ac:dyDescent="0.2">
      <c r="A96" s="182" t="s">
        <v>1256</v>
      </c>
      <c r="B96" s="182"/>
      <c r="C96" s="183">
        <v>1</v>
      </c>
      <c r="D96" s="183" t="s">
        <v>1304</v>
      </c>
      <c r="E96" s="183" t="s">
        <v>1229</v>
      </c>
      <c r="F96" s="184"/>
      <c r="G96" s="183">
        <v>180</v>
      </c>
      <c r="H96" s="183">
        <v>96.2</v>
      </c>
      <c r="I96" s="185">
        <v>29.6913580246914</v>
      </c>
      <c r="J96" s="186">
        <v>60</v>
      </c>
      <c r="K96" s="186" t="s">
        <v>1205</v>
      </c>
      <c r="L96" s="183">
        <v>5314</v>
      </c>
      <c r="M96" s="186">
        <v>100</v>
      </c>
      <c r="N96" s="186" t="s">
        <v>1200</v>
      </c>
      <c r="O96" s="183">
        <v>7.69</v>
      </c>
      <c r="P96" s="183">
        <v>76</v>
      </c>
      <c r="Q96" s="183" t="s">
        <v>1201</v>
      </c>
      <c r="R96" s="183">
        <v>15.8</v>
      </c>
      <c r="S96" s="186">
        <v>78</v>
      </c>
      <c r="T96" s="186" t="s">
        <v>1202</v>
      </c>
      <c r="U96" s="183">
        <v>195</v>
      </c>
      <c r="V96" s="186">
        <v>50</v>
      </c>
      <c r="W96" s="186" t="s">
        <v>1203</v>
      </c>
      <c r="X96" s="183">
        <v>0</v>
      </c>
      <c r="Y96" s="186">
        <v>0</v>
      </c>
      <c r="Z96" s="186" t="s">
        <v>1203</v>
      </c>
      <c r="AA96" s="183" t="s">
        <v>589</v>
      </c>
      <c r="AB96" s="186">
        <v>50</v>
      </c>
      <c r="AC96" s="186" t="s">
        <v>1203</v>
      </c>
      <c r="AD96" s="186">
        <v>62</v>
      </c>
      <c r="AE96" s="186">
        <v>0</v>
      </c>
      <c r="AF96" s="186"/>
      <c r="AG96" s="186">
        <v>62</v>
      </c>
      <c r="AH96" s="186" t="s">
        <v>1202</v>
      </c>
    </row>
    <row r="97" spans="1:34" s="33" customFormat="1" ht="12.75" x14ac:dyDescent="0.2">
      <c r="A97" s="182" t="s">
        <v>1305</v>
      </c>
      <c r="B97" s="182"/>
      <c r="C97" s="183">
        <v>57</v>
      </c>
      <c r="D97" s="183" t="s">
        <v>1306</v>
      </c>
      <c r="E97" s="183" t="s">
        <v>1198</v>
      </c>
      <c r="F97" s="184"/>
      <c r="G97" s="183">
        <v>165.5</v>
      </c>
      <c r="H97" s="183">
        <v>58.5</v>
      </c>
      <c r="I97" s="185">
        <v>21.357964969286499</v>
      </c>
      <c r="J97" s="186">
        <v>100</v>
      </c>
      <c r="K97" s="186" t="s">
        <v>1199</v>
      </c>
      <c r="L97" s="183">
        <v>3077</v>
      </c>
      <c r="M97" s="186">
        <v>85</v>
      </c>
      <c r="N97" s="186" t="s">
        <v>1209</v>
      </c>
      <c r="O97" s="183">
        <v>9.42</v>
      </c>
      <c r="P97" s="183">
        <v>70</v>
      </c>
      <c r="Q97" s="183" t="s">
        <v>1201</v>
      </c>
      <c r="R97" s="183">
        <v>24.9</v>
      </c>
      <c r="S97" s="186">
        <v>100</v>
      </c>
      <c r="T97" s="186" t="s">
        <v>1200</v>
      </c>
      <c r="U97" s="183">
        <v>180</v>
      </c>
      <c r="V97" s="186">
        <v>80</v>
      </c>
      <c r="W97" s="186" t="s">
        <v>1209</v>
      </c>
      <c r="X97" s="183">
        <v>40</v>
      </c>
      <c r="Y97" s="186">
        <v>76</v>
      </c>
      <c r="Z97" s="186" t="s">
        <v>1202</v>
      </c>
      <c r="AA97" s="183" t="s">
        <v>621</v>
      </c>
      <c r="AB97" s="186">
        <v>74</v>
      </c>
      <c r="AC97" s="186" t="s">
        <v>1202</v>
      </c>
      <c r="AD97" s="186">
        <v>82.15</v>
      </c>
      <c r="AE97" s="186">
        <v>0</v>
      </c>
      <c r="AF97" s="186"/>
      <c r="AG97" s="186">
        <v>82.15</v>
      </c>
      <c r="AH97" s="186" t="s">
        <v>1209</v>
      </c>
    </row>
    <row r="98" spans="1:34" s="33" customFormat="1" ht="12.75" x14ac:dyDescent="0.2">
      <c r="A98" s="182" t="s">
        <v>1305</v>
      </c>
      <c r="B98" s="182"/>
      <c r="C98" s="183">
        <v>1</v>
      </c>
      <c r="D98" s="183" t="s">
        <v>1307</v>
      </c>
      <c r="E98" s="183" t="s">
        <v>1198</v>
      </c>
      <c r="F98" s="184"/>
      <c r="G98" s="183">
        <v>160</v>
      </c>
      <c r="H98" s="183">
        <v>56.7</v>
      </c>
      <c r="I98" s="185">
        <v>22.1484375</v>
      </c>
      <c r="J98" s="186">
        <v>100</v>
      </c>
      <c r="K98" s="186" t="s">
        <v>1199</v>
      </c>
      <c r="L98" s="183">
        <v>2824</v>
      </c>
      <c r="M98" s="186">
        <v>78</v>
      </c>
      <c r="N98" s="186" t="s">
        <v>1202</v>
      </c>
      <c r="O98" s="183">
        <v>8.81</v>
      </c>
      <c r="P98" s="183">
        <v>76</v>
      </c>
      <c r="Q98" s="183" t="s">
        <v>1201</v>
      </c>
      <c r="R98" s="183">
        <v>8.6</v>
      </c>
      <c r="S98" s="186">
        <v>64</v>
      </c>
      <c r="T98" s="186" t="s">
        <v>1202</v>
      </c>
      <c r="U98" s="183">
        <v>200</v>
      </c>
      <c r="V98" s="186">
        <v>95</v>
      </c>
      <c r="W98" s="186" t="s">
        <v>1200</v>
      </c>
      <c r="X98" s="183">
        <v>25</v>
      </c>
      <c r="Y98" s="186">
        <v>60</v>
      </c>
      <c r="Z98" s="186" t="s">
        <v>1202</v>
      </c>
      <c r="AA98" s="183" t="s">
        <v>414</v>
      </c>
      <c r="AB98" s="186">
        <v>50</v>
      </c>
      <c r="AC98" s="186" t="s">
        <v>1203</v>
      </c>
      <c r="AD98" s="186">
        <v>73.8</v>
      </c>
      <c r="AE98" s="186">
        <v>0</v>
      </c>
      <c r="AF98" s="186"/>
      <c r="AG98" s="186">
        <v>73.8</v>
      </c>
      <c r="AH98" s="186" t="s">
        <v>1202</v>
      </c>
    </row>
    <row r="99" spans="1:34" s="33" customFormat="1" ht="12.75" x14ac:dyDescent="0.2">
      <c r="A99" s="182" t="s">
        <v>1305</v>
      </c>
      <c r="B99" s="182"/>
      <c r="C99" s="183">
        <v>1</v>
      </c>
      <c r="D99" s="183" t="s">
        <v>1308</v>
      </c>
      <c r="E99" s="183" t="s">
        <v>1198</v>
      </c>
      <c r="F99" s="184"/>
      <c r="G99" s="183">
        <v>159</v>
      </c>
      <c r="H99" s="183">
        <v>61.1</v>
      </c>
      <c r="I99" s="185">
        <v>24.168347771053401</v>
      </c>
      <c r="J99" s="186">
        <v>80</v>
      </c>
      <c r="K99" s="186" t="s">
        <v>1219</v>
      </c>
      <c r="L99" s="183">
        <v>3278</v>
      </c>
      <c r="M99" s="186">
        <v>100</v>
      </c>
      <c r="N99" s="186" t="s">
        <v>1200</v>
      </c>
      <c r="O99" s="183">
        <v>9.5399999999999991</v>
      </c>
      <c r="P99" s="183">
        <v>68</v>
      </c>
      <c r="Q99" s="183" t="s">
        <v>1201</v>
      </c>
      <c r="R99" s="183">
        <v>15.5</v>
      </c>
      <c r="S99" s="186">
        <v>76</v>
      </c>
      <c r="T99" s="186" t="s">
        <v>1202</v>
      </c>
      <c r="U99" s="183">
        <v>155</v>
      </c>
      <c r="V99" s="186">
        <v>64</v>
      </c>
      <c r="W99" s="186" t="s">
        <v>1202</v>
      </c>
      <c r="X99" s="183">
        <v>37</v>
      </c>
      <c r="Y99" s="186">
        <v>72</v>
      </c>
      <c r="Z99" s="186" t="s">
        <v>1202</v>
      </c>
      <c r="AA99" s="183" t="s">
        <v>482</v>
      </c>
      <c r="AB99" s="186">
        <v>50</v>
      </c>
      <c r="AC99" s="186" t="s">
        <v>1203</v>
      </c>
      <c r="AD99" s="186">
        <v>71.8</v>
      </c>
      <c r="AE99" s="186">
        <v>0</v>
      </c>
      <c r="AF99" s="186"/>
      <c r="AG99" s="186">
        <v>71.8</v>
      </c>
      <c r="AH99" s="186" t="s">
        <v>1202</v>
      </c>
    </row>
    <row r="100" spans="1:34" s="33" customFormat="1" ht="12.75" x14ac:dyDescent="0.2">
      <c r="A100" s="182" t="s">
        <v>1305</v>
      </c>
      <c r="B100" s="182"/>
      <c r="C100" s="183">
        <v>1</v>
      </c>
      <c r="D100" s="183" t="s">
        <v>1309</v>
      </c>
      <c r="E100" s="183" t="s">
        <v>1198</v>
      </c>
      <c r="F100" s="184"/>
      <c r="G100" s="183">
        <v>164</v>
      </c>
      <c r="H100" s="183">
        <v>47.7</v>
      </c>
      <c r="I100" s="185">
        <v>17.734979179060101</v>
      </c>
      <c r="J100" s="186">
        <v>100</v>
      </c>
      <c r="K100" s="186" t="s">
        <v>1199</v>
      </c>
      <c r="L100" s="183">
        <v>2655</v>
      </c>
      <c r="M100" s="186">
        <v>76</v>
      </c>
      <c r="N100" s="186" t="s">
        <v>1202</v>
      </c>
      <c r="O100" s="183">
        <v>9.1</v>
      </c>
      <c r="P100" s="183">
        <v>74</v>
      </c>
      <c r="Q100" s="183" t="s">
        <v>1201</v>
      </c>
      <c r="R100" s="183">
        <v>9.6999999999999993</v>
      </c>
      <c r="S100" s="186">
        <v>66</v>
      </c>
      <c r="T100" s="186" t="s">
        <v>1202</v>
      </c>
      <c r="U100" s="183">
        <v>180</v>
      </c>
      <c r="V100" s="186">
        <v>80</v>
      </c>
      <c r="W100" s="186" t="s">
        <v>1209</v>
      </c>
      <c r="X100" s="183">
        <v>33</v>
      </c>
      <c r="Y100" s="186">
        <v>68</v>
      </c>
      <c r="Z100" s="186" t="s">
        <v>1202</v>
      </c>
      <c r="AA100" s="183" t="s">
        <v>640</v>
      </c>
      <c r="AB100" s="186">
        <v>70</v>
      </c>
      <c r="AC100" s="186" t="s">
        <v>1202</v>
      </c>
      <c r="AD100" s="186">
        <v>76.599999999999994</v>
      </c>
      <c r="AE100" s="186">
        <v>0</v>
      </c>
      <c r="AF100" s="186"/>
      <c r="AG100" s="186">
        <v>76.599999999999994</v>
      </c>
      <c r="AH100" s="186" t="s">
        <v>1202</v>
      </c>
    </row>
    <row r="101" spans="1:34" s="33" customFormat="1" ht="12.75" x14ac:dyDescent="0.2">
      <c r="A101" s="182" t="s">
        <v>1305</v>
      </c>
      <c r="B101" s="182"/>
      <c r="C101" s="183">
        <v>1</v>
      </c>
      <c r="D101" s="183" t="s">
        <v>1310</v>
      </c>
      <c r="E101" s="183" t="s">
        <v>1198</v>
      </c>
      <c r="F101" s="184"/>
      <c r="G101" s="183">
        <v>169</v>
      </c>
      <c r="H101" s="183">
        <v>87.1</v>
      </c>
      <c r="I101" s="185">
        <v>30.4961310878471</v>
      </c>
      <c r="J101" s="186">
        <v>60</v>
      </c>
      <c r="K101" s="186" t="s">
        <v>1205</v>
      </c>
      <c r="L101" s="183">
        <v>3485</v>
      </c>
      <c r="M101" s="186">
        <v>100</v>
      </c>
      <c r="N101" s="186" t="s">
        <v>1200</v>
      </c>
      <c r="O101" s="183">
        <v>9.2100000000000009</v>
      </c>
      <c r="P101" s="183">
        <v>72</v>
      </c>
      <c r="Q101" s="183" t="s">
        <v>1201</v>
      </c>
      <c r="R101" s="183">
        <v>11.7</v>
      </c>
      <c r="S101" s="186">
        <v>70</v>
      </c>
      <c r="T101" s="186" t="s">
        <v>1202</v>
      </c>
      <c r="U101" s="183">
        <v>155</v>
      </c>
      <c r="V101" s="186">
        <v>64</v>
      </c>
      <c r="W101" s="186" t="s">
        <v>1202</v>
      </c>
      <c r="X101" s="183">
        <v>30</v>
      </c>
      <c r="Y101" s="186">
        <v>66</v>
      </c>
      <c r="Z101" s="186" t="s">
        <v>1202</v>
      </c>
      <c r="AA101" s="183" t="s">
        <v>449</v>
      </c>
      <c r="AB101" s="186">
        <v>30</v>
      </c>
      <c r="AC101" s="186" t="s">
        <v>1203</v>
      </c>
      <c r="AD101" s="186">
        <v>64.400000000000006</v>
      </c>
      <c r="AE101" s="186">
        <v>0</v>
      </c>
      <c r="AF101" s="186"/>
      <c r="AG101" s="186">
        <v>64.400000000000006</v>
      </c>
      <c r="AH101" s="186" t="s">
        <v>1202</v>
      </c>
    </row>
    <row r="102" spans="1:34" s="33" customFormat="1" ht="12.75" x14ac:dyDescent="0.2">
      <c r="A102" s="182" t="s">
        <v>1305</v>
      </c>
      <c r="B102" s="182"/>
      <c r="C102" s="183">
        <v>1</v>
      </c>
      <c r="D102" s="183" t="s">
        <v>1311</v>
      </c>
      <c r="E102" s="183" t="s">
        <v>1198</v>
      </c>
      <c r="F102" s="184"/>
      <c r="G102" s="183">
        <v>166</v>
      </c>
      <c r="H102" s="183">
        <v>58</v>
      </c>
      <c r="I102" s="185">
        <v>21.048047612135299</v>
      </c>
      <c r="J102" s="186">
        <v>100</v>
      </c>
      <c r="K102" s="186" t="s">
        <v>1199</v>
      </c>
      <c r="L102" s="183">
        <v>3000</v>
      </c>
      <c r="M102" s="186">
        <v>85</v>
      </c>
      <c r="N102" s="186" t="s">
        <v>1209</v>
      </c>
      <c r="O102" s="183">
        <v>8.32</v>
      </c>
      <c r="P102" s="183">
        <v>80</v>
      </c>
      <c r="Q102" s="183" t="s">
        <v>1211</v>
      </c>
      <c r="R102" s="183">
        <v>17</v>
      </c>
      <c r="S102" s="186">
        <v>78</v>
      </c>
      <c r="T102" s="186" t="s">
        <v>1202</v>
      </c>
      <c r="U102" s="183">
        <v>165</v>
      </c>
      <c r="V102" s="186">
        <v>70</v>
      </c>
      <c r="W102" s="186" t="s">
        <v>1202</v>
      </c>
      <c r="X102" s="183">
        <v>50</v>
      </c>
      <c r="Y102" s="186">
        <v>90</v>
      </c>
      <c r="Z102" s="186" t="s">
        <v>1200</v>
      </c>
      <c r="AA102" s="183" t="s">
        <v>437</v>
      </c>
      <c r="AB102" s="186">
        <v>66</v>
      </c>
      <c r="AC102" s="186" t="s">
        <v>1202</v>
      </c>
      <c r="AD102" s="186">
        <v>80.75</v>
      </c>
      <c r="AE102" s="186">
        <v>0</v>
      </c>
      <c r="AF102" s="186"/>
      <c r="AG102" s="186">
        <v>80.75</v>
      </c>
      <c r="AH102" s="186" t="s">
        <v>1209</v>
      </c>
    </row>
    <row r="103" spans="1:34" s="33" customFormat="1" ht="12.75" x14ac:dyDescent="0.2">
      <c r="A103" s="182" t="s">
        <v>1305</v>
      </c>
      <c r="B103" s="182"/>
      <c r="C103" s="183">
        <v>1</v>
      </c>
      <c r="D103" s="183" t="s">
        <v>1312</v>
      </c>
      <c r="E103" s="183" t="s">
        <v>1198</v>
      </c>
      <c r="F103" s="184"/>
      <c r="G103" s="183">
        <v>161</v>
      </c>
      <c r="H103" s="183">
        <v>52.1</v>
      </c>
      <c r="I103" s="185">
        <v>20.099533197021699</v>
      </c>
      <c r="J103" s="186">
        <v>100</v>
      </c>
      <c r="K103" s="186" t="s">
        <v>1199</v>
      </c>
      <c r="L103" s="183">
        <v>3031</v>
      </c>
      <c r="M103" s="186">
        <v>85</v>
      </c>
      <c r="N103" s="186" t="s">
        <v>1209</v>
      </c>
      <c r="O103" s="183">
        <v>10.35</v>
      </c>
      <c r="P103" s="183">
        <v>60</v>
      </c>
      <c r="Q103" s="183" t="s">
        <v>1201</v>
      </c>
      <c r="R103" s="183">
        <v>17.899999999999999</v>
      </c>
      <c r="S103" s="186">
        <v>78</v>
      </c>
      <c r="T103" s="186" t="s">
        <v>1202</v>
      </c>
      <c r="U103" s="183">
        <v>145</v>
      </c>
      <c r="V103" s="186">
        <v>50</v>
      </c>
      <c r="W103" s="186" t="s">
        <v>1203</v>
      </c>
      <c r="X103" s="183">
        <v>29</v>
      </c>
      <c r="Y103" s="186">
        <v>64</v>
      </c>
      <c r="Z103" s="186" t="s">
        <v>1202</v>
      </c>
      <c r="AA103" s="183" t="s">
        <v>414</v>
      </c>
      <c r="AB103" s="186">
        <v>50</v>
      </c>
      <c r="AC103" s="186" t="s">
        <v>1203</v>
      </c>
      <c r="AD103" s="186">
        <v>68.95</v>
      </c>
      <c r="AE103" s="186">
        <v>0</v>
      </c>
      <c r="AF103" s="186"/>
      <c r="AG103" s="186">
        <v>68.95</v>
      </c>
      <c r="AH103" s="186" t="s">
        <v>1202</v>
      </c>
    </row>
    <row r="104" spans="1:34" s="33" customFormat="1" ht="12.75" x14ac:dyDescent="0.2">
      <c r="A104" s="182" t="s">
        <v>1305</v>
      </c>
      <c r="B104" s="182"/>
      <c r="C104" s="183">
        <v>1</v>
      </c>
      <c r="D104" s="183" t="s">
        <v>1313</v>
      </c>
      <c r="E104" s="183" t="s">
        <v>1198</v>
      </c>
      <c r="F104" s="184"/>
      <c r="G104" s="183">
        <v>164.5</v>
      </c>
      <c r="H104" s="183">
        <v>61.5</v>
      </c>
      <c r="I104" s="185">
        <v>22.727062758104601</v>
      </c>
      <c r="J104" s="186">
        <v>100</v>
      </c>
      <c r="K104" s="186" t="s">
        <v>1199</v>
      </c>
      <c r="L104" s="183">
        <v>3285</v>
      </c>
      <c r="M104" s="186">
        <v>100</v>
      </c>
      <c r="N104" s="186" t="s">
        <v>1200</v>
      </c>
      <c r="O104" s="183">
        <v>8.14</v>
      </c>
      <c r="P104" s="183">
        <v>85</v>
      </c>
      <c r="Q104" s="183" t="s">
        <v>1211</v>
      </c>
      <c r="R104" s="183">
        <v>8.6999999999999993</v>
      </c>
      <c r="S104" s="186">
        <v>64</v>
      </c>
      <c r="T104" s="186" t="s">
        <v>1202</v>
      </c>
      <c r="U104" s="183">
        <v>205</v>
      </c>
      <c r="V104" s="186">
        <v>100</v>
      </c>
      <c r="W104" s="186" t="s">
        <v>1200</v>
      </c>
      <c r="X104" s="183">
        <v>36</v>
      </c>
      <c r="Y104" s="186">
        <v>72</v>
      </c>
      <c r="Z104" s="186" t="s">
        <v>1202</v>
      </c>
      <c r="AA104" s="183" t="s">
        <v>554</v>
      </c>
      <c r="AB104" s="186">
        <v>76</v>
      </c>
      <c r="AC104" s="186" t="s">
        <v>1202</v>
      </c>
      <c r="AD104" s="186">
        <v>85.8</v>
      </c>
      <c r="AE104" s="186">
        <v>0</v>
      </c>
      <c r="AF104" s="186"/>
      <c r="AG104" s="186">
        <v>85.8</v>
      </c>
      <c r="AH104" s="186" t="s">
        <v>1209</v>
      </c>
    </row>
    <row r="105" spans="1:34" s="33" customFormat="1" ht="12.75" x14ac:dyDescent="0.2">
      <c r="A105" s="182" t="s">
        <v>1305</v>
      </c>
      <c r="B105" s="182"/>
      <c r="C105" s="183">
        <v>1</v>
      </c>
      <c r="D105" s="183" t="s">
        <v>1314</v>
      </c>
      <c r="E105" s="183" t="s">
        <v>1198</v>
      </c>
      <c r="F105" s="184"/>
      <c r="G105" s="183">
        <v>163</v>
      </c>
      <c r="H105" s="183">
        <v>58</v>
      </c>
      <c r="I105" s="185">
        <v>21.829952199932301</v>
      </c>
      <c r="J105" s="186">
        <v>100</v>
      </c>
      <c r="K105" s="186" t="s">
        <v>1199</v>
      </c>
      <c r="L105" s="183">
        <v>2982</v>
      </c>
      <c r="M105" s="186">
        <v>80</v>
      </c>
      <c r="N105" s="186" t="s">
        <v>1209</v>
      </c>
      <c r="O105" s="183">
        <v>9.8699999999999992</v>
      </c>
      <c r="P105" s="183">
        <v>66</v>
      </c>
      <c r="Q105" s="183" t="s">
        <v>1201</v>
      </c>
      <c r="R105" s="183">
        <v>12.1</v>
      </c>
      <c r="S105" s="186">
        <v>70</v>
      </c>
      <c r="T105" s="186" t="s">
        <v>1202</v>
      </c>
      <c r="U105" s="183">
        <v>185</v>
      </c>
      <c r="V105" s="186">
        <v>80</v>
      </c>
      <c r="W105" s="186" t="s">
        <v>1209</v>
      </c>
      <c r="X105" s="183">
        <v>30</v>
      </c>
      <c r="Y105" s="186">
        <v>66</v>
      </c>
      <c r="Z105" s="186" t="s">
        <v>1202</v>
      </c>
      <c r="AA105" s="183" t="s">
        <v>722</v>
      </c>
      <c r="AB105" s="186">
        <v>68</v>
      </c>
      <c r="AC105" s="186" t="s">
        <v>1202</v>
      </c>
      <c r="AD105" s="186">
        <v>75.400000000000006</v>
      </c>
      <c r="AE105" s="186">
        <v>0</v>
      </c>
      <c r="AF105" s="186"/>
      <c r="AG105" s="186">
        <v>75.400000000000006</v>
      </c>
      <c r="AH105" s="186" t="s">
        <v>1202</v>
      </c>
    </row>
    <row r="106" spans="1:34" s="33" customFormat="1" ht="12.75" x14ac:dyDescent="0.2">
      <c r="A106" s="182" t="s">
        <v>1305</v>
      </c>
      <c r="B106" s="182"/>
      <c r="C106" s="183">
        <v>1</v>
      </c>
      <c r="D106" s="183" t="s">
        <v>1315</v>
      </c>
      <c r="E106" s="183" t="s">
        <v>1198</v>
      </c>
      <c r="F106" s="184"/>
      <c r="G106" s="183">
        <v>174.5</v>
      </c>
      <c r="H106" s="183">
        <v>66.8</v>
      </c>
      <c r="I106" s="185">
        <v>21.9374225170565</v>
      </c>
      <c r="J106" s="186">
        <v>100</v>
      </c>
      <c r="K106" s="186" t="s">
        <v>1199</v>
      </c>
      <c r="L106" s="183">
        <v>3193</v>
      </c>
      <c r="M106" s="186">
        <v>90</v>
      </c>
      <c r="N106" s="186" t="s">
        <v>1200</v>
      </c>
      <c r="O106" s="183">
        <v>9.36</v>
      </c>
      <c r="P106" s="183">
        <v>70</v>
      </c>
      <c r="Q106" s="183" t="s">
        <v>1201</v>
      </c>
      <c r="R106" s="183">
        <v>4.0999999999999996</v>
      </c>
      <c r="S106" s="186">
        <v>40</v>
      </c>
      <c r="T106" s="186" t="s">
        <v>1203</v>
      </c>
      <c r="U106" s="183">
        <v>160</v>
      </c>
      <c r="V106" s="186">
        <v>66</v>
      </c>
      <c r="W106" s="186" t="s">
        <v>1202</v>
      </c>
      <c r="X106" s="183">
        <v>28</v>
      </c>
      <c r="Y106" s="186">
        <v>64</v>
      </c>
      <c r="Z106" s="186" t="s">
        <v>1202</v>
      </c>
      <c r="AA106" s="183" t="s">
        <v>1149</v>
      </c>
      <c r="AB106" s="186">
        <v>72</v>
      </c>
      <c r="AC106" s="186" t="s">
        <v>1202</v>
      </c>
      <c r="AD106" s="186">
        <v>73.900000000000006</v>
      </c>
      <c r="AE106" s="186">
        <v>0</v>
      </c>
      <c r="AF106" s="186"/>
      <c r="AG106" s="186">
        <v>73.900000000000006</v>
      </c>
      <c r="AH106" s="186" t="s">
        <v>1202</v>
      </c>
    </row>
    <row r="107" spans="1:34" s="33" customFormat="1" ht="12.75" x14ac:dyDescent="0.2">
      <c r="A107" s="182" t="s">
        <v>1305</v>
      </c>
      <c r="B107" s="182"/>
      <c r="C107" s="183">
        <v>1</v>
      </c>
      <c r="D107" s="183" t="s">
        <v>1316</v>
      </c>
      <c r="E107" s="183" t="s">
        <v>1198</v>
      </c>
      <c r="F107" s="184"/>
      <c r="G107" s="183">
        <v>165</v>
      </c>
      <c r="H107" s="183">
        <v>51.7</v>
      </c>
      <c r="I107" s="185">
        <v>18.989898989899</v>
      </c>
      <c r="J107" s="186">
        <v>100</v>
      </c>
      <c r="K107" s="186" t="s">
        <v>1199</v>
      </c>
      <c r="L107" s="183">
        <v>2877</v>
      </c>
      <c r="M107" s="186">
        <v>80</v>
      </c>
      <c r="N107" s="186" t="s">
        <v>1209</v>
      </c>
      <c r="O107" s="183">
        <v>8.8000000000000007</v>
      </c>
      <c r="P107" s="183">
        <v>76</v>
      </c>
      <c r="Q107" s="183" t="s">
        <v>1201</v>
      </c>
      <c r="R107" s="183">
        <v>11.1</v>
      </c>
      <c r="S107" s="186">
        <v>68</v>
      </c>
      <c r="T107" s="186" t="s">
        <v>1202</v>
      </c>
      <c r="U107" s="183">
        <v>180</v>
      </c>
      <c r="V107" s="186">
        <v>80</v>
      </c>
      <c r="W107" s="186" t="s">
        <v>1209</v>
      </c>
      <c r="X107" s="183">
        <v>35</v>
      </c>
      <c r="Y107" s="186">
        <v>70</v>
      </c>
      <c r="Z107" s="186" t="s">
        <v>1202</v>
      </c>
      <c r="AA107" s="183" t="s">
        <v>1040</v>
      </c>
      <c r="AB107" s="186">
        <v>72</v>
      </c>
      <c r="AC107" s="186" t="s">
        <v>1202</v>
      </c>
      <c r="AD107" s="186">
        <v>78.400000000000006</v>
      </c>
      <c r="AE107" s="186">
        <v>0</v>
      </c>
      <c r="AF107" s="186"/>
      <c r="AG107" s="186">
        <v>78.400000000000006</v>
      </c>
      <c r="AH107" s="186" t="s">
        <v>1202</v>
      </c>
    </row>
    <row r="108" spans="1:34" s="33" customFormat="1" ht="12.75" x14ac:dyDescent="0.2">
      <c r="A108" s="182" t="s">
        <v>1305</v>
      </c>
      <c r="B108" s="182"/>
      <c r="C108" s="183">
        <v>1</v>
      </c>
      <c r="D108" s="183" t="s">
        <v>1317</v>
      </c>
      <c r="E108" s="183" t="s">
        <v>1198</v>
      </c>
      <c r="F108" s="184"/>
      <c r="G108" s="183">
        <v>165</v>
      </c>
      <c r="H108" s="183">
        <v>61.5</v>
      </c>
      <c r="I108" s="185">
        <v>22.5895316804408</v>
      </c>
      <c r="J108" s="186">
        <v>100</v>
      </c>
      <c r="K108" s="186" t="s">
        <v>1199</v>
      </c>
      <c r="L108" s="183">
        <v>3520</v>
      </c>
      <c r="M108" s="186">
        <v>100</v>
      </c>
      <c r="N108" s="186" t="s">
        <v>1200</v>
      </c>
      <c r="O108" s="183">
        <v>9.25</v>
      </c>
      <c r="P108" s="183">
        <v>72</v>
      </c>
      <c r="Q108" s="183" t="s">
        <v>1201</v>
      </c>
      <c r="R108" s="183">
        <v>18.7</v>
      </c>
      <c r="S108" s="186">
        <v>80</v>
      </c>
      <c r="T108" s="186" t="s">
        <v>1209</v>
      </c>
      <c r="U108" s="183">
        <v>185</v>
      </c>
      <c r="V108" s="186">
        <v>80</v>
      </c>
      <c r="W108" s="186" t="s">
        <v>1209</v>
      </c>
      <c r="X108" s="183">
        <v>45</v>
      </c>
      <c r="Y108" s="186">
        <v>80</v>
      </c>
      <c r="Z108" s="186" t="s">
        <v>1209</v>
      </c>
      <c r="AA108" s="183" t="s">
        <v>388</v>
      </c>
      <c r="AB108" s="186">
        <v>68</v>
      </c>
      <c r="AC108" s="186" t="s">
        <v>1202</v>
      </c>
      <c r="AD108" s="186">
        <v>82</v>
      </c>
      <c r="AE108" s="186">
        <v>0</v>
      </c>
      <c r="AF108" s="186"/>
      <c r="AG108" s="186">
        <v>82</v>
      </c>
      <c r="AH108" s="186" t="s">
        <v>1209</v>
      </c>
    </row>
    <row r="109" spans="1:34" s="33" customFormat="1" ht="12.75" x14ac:dyDescent="0.2">
      <c r="A109" s="182" t="s">
        <v>1305</v>
      </c>
      <c r="B109" s="182"/>
      <c r="C109" s="183">
        <v>1</v>
      </c>
      <c r="D109" s="183" t="s">
        <v>1318</v>
      </c>
      <c r="E109" s="183" t="s">
        <v>1198</v>
      </c>
      <c r="F109" s="184"/>
      <c r="G109" s="183">
        <v>162</v>
      </c>
      <c r="H109" s="183">
        <v>59.8</v>
      </c>
      <c r="I109" s="185">
        <v>22.786160646242902</v>
      </c>
      <c r="J109" s="186">
        <v>100</v>
      </c>
      <c r="K109" s="186" t="s">
        <v>1199</v>
      </c>
      <c r="L109" s="183">
        <v>3102</v>
      </c>
      <c r="M109" s="186">
        <v>85</v>
      </c>
      <c r="N109" s="186" t="s">
        <v>1209</v>
      </c>
      <c r="O109" s="183">
        <v>8.92</v>
      </c>
      <c r="P109" s="183">
        <v>74</v>
      </c>
      <c r="Q109" s="183" t="s">
        <v>1201</v>
      </c>
      <c r="R109" s="183">
        <v>21.1</v>
      </c>
      <c r="S109" s="186">
        <v>85</v>
      </c>
      <c r="T109" s="186" t="s">
        <v>1209</v>
      </c>
      <c r="U109" s="183">
        <v>140</v>
      </c>
      <c r="V109" s="186">
        <v>40</v>
      </c>
      <c r="W109" s="186" t="s">
        <v>1203</v>
      </c>
      <c r="X109" s="183">
        <v>35</v>
      </c>
      <c r="Y109" s="186">
        <v>70</v>
      </c>
      <c r="Z109" s="186" t="s">
        <v>1202</v>
      </c>
      <c r="AA109" s="183" t="s">
        <v>661</v>
      </c>
      <c r="AB109" s="186">
        <v>66</v>
      </c>
      <c r="AC109" s="186" t="s">
        <v>1202</v>
      </c>
      <c r="AD109" s="186">
        <v>75.25</v>
      </c>
      <c r="AE109" s="186">
        <v>0</v>
      </c>
      <c r="AF109" s="186"/>
      <c r="AG109" s="186">
        <v>75.25</v>
      </c>
      <c r="AH109" s="186" t="s">
        <v>1202</v>
      </c>
    </row>
    <row r="110" spans="1:34" s="33" customFormat="1" ht="12.75" x14ac:dyDescent="0.2">
      <c r="A110" s="182" t="s">
        <v>1305</v>
      </c>
      <c r="B110" s="182"/>
      <c r="C110" s="183">
        <v>1</v>
      </c>
      <c r="D110" s="183" t="s">
        <v>1319</v>
      </c>
      <c r="E110" s="183" t="s">
        <v>1198</v>
      </c>
      <c r="F110" s="184"/>
      <c r="G110" s="183">
        <v>165</v>
      </c>
      <c r="H110" s="183">
        <v>52.7</v>
      </c>
      <c r="I110" s="185">
        <v>19.3572084481175</v>
      </c>
      <c r="J110" s="186">
        <v>100</v>
      </c>
      <c r="K110" s="186" t="s">
        <v>1199</v>
      </c>
      <c r="L110" s="183">
        <v>3474</v>
      </c>
      <c r="M110" s="186">
        <v>100</v>
      </c>
      <c r="N110" s="186" t="s">
        <v>1200</v>
      </c>
      <c r="O110" s="183">
        <v>10.050000000000001</v>
      </c>
      <c r="P110" s="183">
        <v>64</v>
      </c>
      <c r="Q110" s="183" t="s">
        <v>1201</v>
      </c>
      <c r="R110" s="183">
        <v>11.6</v>
      </c>
      <c r="S110" s="186">
        <v>70</v>
      </c>
      <c r="T110" s="186" t="s">
        <v>1202</v>
      </c>
      <c r="U110" s="183">
        <v>155</v>
      </c>
      <c r="V110" s="186">
        <v>64</v>
      </c>
      <c r="W110" s="186" t="s">
        <v>1202</v>
      </c>
      <c r="X110" s="183">
        <v>27</v>
      </c>
      <c r="Y110" s="186">
        <v>62</v>
      </c>
      <c r="Z110" s="186" t="s">
        <v>1202</v>
      </c>
      <c r="AA110" s="183" t="s">
        <v>1149</v>
      </c>
      <c r="AB110" s="186">
        <v>72</v>
      </c>
      <c r="AC110" s="186" t="s">
        <v>1202</v>
      </c>
      <c r="AD110" s="186">
        <v>76.8</v>
      </c>
      <c r="AE110" s="186">
        <v>0</v>
      </c>
      <c r="AF110" s="186"/>
      <c r="AG110" s="186">
        <v>76.8</v>
      </c>
      <c r="AH110" s="186" t="s">
        <v>1202</v>
      </c>
    </row>
    <row r="111" spans="1:34" s="33" customFormat="1" ht="12.75" x14ac:dyDescent="0.2">
      <c r="A111" s="182" t="s">
        <v>1305</v>
      </c>
      <c r="B111" s="182"/>
      <c r="C111" s="183">
        <v>3</v>
      </c>
      <c r="D111" s="183" t="s">
        <v>1320</v>
      </c>
      <c r="E111" s="183" t="s">
        <v>1198</v>
      </c>
      <c r="F111" s="184"/>
      <c r="G111" s="183">
        <v>166.5</v>
      </c>
      <c r="H111" s="183">
        <v>49.7</v>
      </c>
      <c r="I111" s="185">
        <v>17.927837747657598</v>
      </c>
      <c r="J111" s="186">
        <v>100</v>
      </c>
      <c r="K111" s="186" t="s">
        <v>1199</v>
      </c>
      <c r="L111" s="183">
        <v>2650</v>
      </c>
      <c r="M111" s="186">
        <v>76</v>
      </c>
      <c r="N111" s="186" t="s">
        <v>1202</v>
      </c>
      <c r="O111" s="183">
        <v>9.15</v>
      </c>
      <c r="P111" s="183">
        <v>72</v>
      </c>
      <c r="Q111" s="183" t="s">
        <v>1201</v>
      </c>
      <c r="R111" s="183">
        <v>15.1</v>
      </c>
      <c r="S111" s="186">
        <v>74</v>
      </c>
      <c r="T111" s="186" t="s">
        <v>1202</v>
      </c>
      <c r="U111" s="183">
        <v>160</v>
      </c>
      <c r="V111" s="186">
        <v>66</v>
      </c>
      <c r="W111" s="186" t="s">
        <v>1202</v>
      </c>
      <c r="X111" s="183">
        <v>35</v>
      </c>
      <c r="Y111" s="186">
        <v>70</v>
      </c>
      <c r="Z111" s="186" t="s">
        <v>1202</v>
      </c>
      <c r="AA111" s="183" t="s">
        <v>539</v>
      </c>
      <c r="AB111" s="186">
        <v>80</v>
      </c>
      <c r="AC111" s="186" t="s">
        <v>1209</v>
      </c>
      <c r="AD111" s="186">
        <v>77.8</v>
      </c>
      <c r="AE111" s="186">
        <v>0</v>
      </c>
      <c r="AF111" s="186"/>
      <c r="AG111" s="186">
        <v>77.8</v>
      </c>
      <c r="AH111" s="186" t="s">
        <v>1202</v>
      </c>
    </row>
    <row r="112" spans="1:34" s="33" customFormat="1" ht="12.75" x14ac:dyDescent="0.2">
      <c r="A112" s="182" t="s">
        <v>1305</v>
      </c>
      <c r="B112" s="182"/>
      <c r="C112" s="183">
        <v>1</v>
      </c>
      <c r="D112" s="183" t="s">
        <v>1321</v>
      </c>
      <c r="E112" s="183" t="s">
        <v>1198</v>
      </c>
      <c r="F112" s="184"/>
      <c r="G112" s="183">
        <v>167</v>
      </c>
      <c r="H112" s="183">
        <v>56.7</v>
      </c>
      <c r="I112" s="185">
        <v>20.330596292445101</v>
      </c>
      <c r="J112" s="186">
        <v>100</v>
      </c>
      <c r="K112" s="186" t="s">
        <v>1199</v>
      </c>
      <c r="L112" s="183">
        <v>3082</v>
      </c>
      <c r="M112" s="186">
        <v>85</v>
      </c>
      <c r="N112" s="186" t="s">
        <v>1209</v>
      </c>
      <c r="O112" s="183">
        <v>9.6300000000000008</v>
      </c>
      <c r="P112" s="183">
        <v>68</v>
      </c>
      <c r="Q112" s="183" t="s">
        <v>1201</v>
      </c>
      <c r="R112" s="183">
        <v>23.8</v>
      </c>
      <c r="S112" s="186">
        <v>95</v>
      </c>
      <c r="T112" s="186" t="s">
        <v>1200</v>
      </c>
      <c r="U112" s="183">
        <v>150</v>
      </c>
      <c r="V112" s="186">
        <v>60</v>
      </c>
      <c r="W112" s="186" t="s">
        <v>1202</v>
      </c>
      <c r="X112" s="183">
        <v>33</v>
      </c>
      <c r="Y112" s="186">
        <v>68</v>
      </c>
      <c r="Z112" s="186" t="s">
        <v>1202</v>
      </c>
      <c r="AA112" s="183" t="s">
        <v>432</v>
      </c>
      <c r="AB112" s="186">
        <v>70</v>
      </c>
      <c r="AC112" s="186" t="s">
        <v>1202</v>
      </c>
      <c r="AD112" s="186">
        <v>77.650000000000006</v>
      </c>
      <c r="AE112" s="186">
        <v>0</v>
      </c>
      <c r="AF112" s="186"/>
      <c r="AG112" s="186">
        <v>77.650000000000006</v>
      </c>
      <c r="AH112" s="186" t="s">
        <v>1202</v>
      </c>
    </row>
    <row r="113" spans="1:34" s="33" customFormat="1" ht="12.75" x14ac:dyDescent="0.2">
      <c r="A113" s="192" t="s">
        <v>1305</v>
      </c>
      <c r="B113" s="192"/>
      <c r="C113" s="193">
        <v>1</v>
      </c>
      <c r="D113" s="193" t="s">
        <v>1322</v>
      </c>
      <c r="E113" s="193" t="s">
        <v>1198</v>
      </c>
      <c r="F113" s="194"/>
      <c r="G113" s="193"/>
      <c r="H113" s="193"/>
      <c r="I113" s="195"/>
      <c r="J113" s="196"/>
      <c r="K113" s="196"/>
      <c r="L113" s="193"/>
      <c r="M113" s="196"/>
      <c r="N113" s="196"/>
      <c r="O113" s="193">
        <v>8.8699999999999992</v>
      </c>
      <c r="P113" s="193">
        <v>76</v>
      </c>
      <c r="Q113" s="193" t="s">
        <v>1201</v>
      </c>
      <c r="R113" s="193"/>
      <c r="S113" s="196"/>
      <c r="T113" s="196"/>
      <c r="U113" s="193">
        <v>170</v>
      </c>
      <c r="V113" s="196">
        <v>74</v>
      </c>
      <c r="W113" s="196" t="s">
        <v>1202</v>
      </c>
      <c r="X113" s="193"/>
      <c r="Y113" s="196"/>
      <c r="Z113" s="196"/>
      <c r="AA113" s="193"/>
      <c r="AB113" s="196"/>
      <c r="AC113" s="196"/>
      <c r="AD113" s="196">
        <v>22.6</v>
      </c>
      <c r="AE113" s="196"/>
      <c r="AF113" s="196"/>
      <c r="AG113" s="196">
        <v>22.6</v>
      </c>
      <c r="AH113" s="196" t="s">
        <v>1203</v>
      </c>
    </row>
    <row r="114" spans="1:34" s="33" customFormat="1" ht="12.75" x14ac:dyDescent="0.2">
      <c r="A114" s="182" t="s">
        <v>1305</v>
      </c>
      <c r="B114" s="182"/>
      <c r="C114" s="183">
        <v>1</v>
      </c>
      <c r="D114" s="183" t="s">
        <v>1323</v>
      </c>
      <c r="E114" s="183" t="s">
        <v>1198</v>
      </c>
      <c r="F114" s="184"/>
      <c r="G114" s="183">
        <v>173</v>
      </c>
      <c r="H114" s="183">
        <v>60.5</v>
      </c>
      <c r="I114" s="185">
        <v>20.214507668147899</v>
      </c>
      <c r="J114" s="186">
        <v>100</v>
      </c>
      <c r="K114" s="186" t="s">
        <v>1199</v>
      </c>
      <c r="L114" s="183">
        <v>4305</v>
      </c>
      <c r="M114" s="186">
        <v>100</v>
      </c>
      <c r="N114" s="186" t="s">
        <v>1200</v>
      </c>
      <c r="O114" s="183">
        <v>9.39</v>
      </c>
      <c r="P114" s="183">
        <v>70</v>
      </c>
      <c r="Q114" s="183" t="s">
        <v>1201</v>
      </c>
      <c r="R114" s="183">
        <v>25.9</v>
      </c>
      <c r="S114" s="186">
        <v>100</v>
      </c>
      <c r="T114" s="186" t="s">
        <v>1200</v>
      </c>
      <c r="U114" s="183">
        <v>185</v>
      </c>
      <c r="V114" s="186">
        <v>80</v>
      </c>
      <c r="W114" s="186" t="s">
        <v>1209</v>
      </c>
      <c r="X114" s="183">
        <v>55</v>
      </c>
      <c r="Y114" s="186">
        <v>100</v>
      </c>
      <c r="Z114" s="186" t="s">
        <v>1200</v>
      </c>
      <c r="AA114" s="183" t="s">
        <v>554</v>
      </c>
      <c r="AB114" s="186">
        <v>76</v>
      </c>
      <c r="AC114" s="186" t="s">
        <v>1202</v>
      </c>
      <c r="AD114" s="186">
        <v>87.2</v>
      </c>
      <c r="AE114" s="186">
        <v>0</v>
      </c>
      <c r="AF114" s="186"/>
      <c r="AG114" s="186">
        <v>87.2</v>
      </c>
      <c r="AH114" s="186" t="s">
        <v>1209</v>
      </c>
    </row>
    <row r="115" spans="1:34" s="33" customFormat="1" ht="12.75" x14ac:dyDescent="0.2">
      <c r="A115" s="182" t="s">
        <v>1305</v>
      </c>
      <c r="B115" s="182"/>
      <c r="C115" s="183">
        <v>1</v>
      </c>
      <c r="D115" s="183" t="s">
        <v>1324</v>
      </c>
      <c r="E115" s="183" t="s">
        <v>1198</v>
      </c>
      <c r="F115" s="184"/>
      <c r="G115" s="183">
        <v>163.5</v>
      </c>
      <c r="H115" s="183">
        <v>52.6</v>
      </c>
      <c r="I115" s="185">
        <v>19.676607842587099</v>
      </c>
      <c r="J115" s="186">
        <v>100</v>
      </c>
      <c r="K115" s="186" t="s">
        <v>1199</v>
      </c>
      <c r="L115" s="183">
        <v>3131</v>
      </c>
      <c r="M115" s="186">
        <v>85</v>
      </c>
      <c r="N115" s="186" t="s">
        <v>1209</v>
      </c>
      <c r="O115" s="183">
        <v>8.41</v>
      </c>
      <c r="P115" s="183">
        <v>80</v>
      </c>
      <c r="Q115" s="183" t="s">
        <v>1211</v>
      </c>
      <c r="R115" s="183">
        <v>9.6999999999999993</v>
      </c>
      <c r="S115" s="186">
        <v>66</v>
      </c>
      <c r="T115" s="186" t="s">
        <v>1202</v>
      </c>
      <c r="U115" s="183">
        <v>190</v>
      </c>
      <c r="V115" s="186">
        <v>85</v>
      </c>
      <c r="W115" s="186" t="s">
        <v>1209</v>
      </c>
      <c r="X115" s="183">
        <v>40</v>
      </c>
      <c r="Y115" s="186">
        <v>76</v>
      </c>
      <c r="Z115" s="186" t="s">
        <v>1202</v>
      </c>
      <c r="AA115" s="183" t="s">
        <v>554</v>
      </c>
      <c r="AB115" s="186">
        <v>76</v>
      </c>
      <c r="AC115" s="186" t="s">
        <v>1202</v>
      </c>
      <c r="AD115" s="186">
        <v>81.650000000000006</v>
      </c>
      <c r="AE115" s="186">
        <v>0</v>
      </c>
      <c r="AF115" s="186"/>
      <c r="AG115" s="186">
        <v>81.650000000000006</v>
      </c>
      <c r="AH115" s="186" t="s">
        <v>1209</v>
      </c>
    </row>
    <row r="116" spans="1:34" s="33" customFormat="1" ht="12.75" x14ac:dyDescent="0.2">
      <c r="A116" s="187" t="s">
        <v>1305</v>
      </c>
      <c r="B116" s="187"/>
      <c r="C116" s="188">
        <v>1</v>
      </c>
      <c r="D116" s="188" t="s">
        <v>1325</v>
      </c>
      <c r="E116" s="188" t="s">
        <v>1198</v>
      </c>
      <c r="F116" s="189"/>
      <c r="G116" s="188">
        <v>160</v>
      </c>
      <c r="H116" s="188">
        <v>50</v>
      </c>
      <c r="I116" s="190">
        <v>19.53125</v>
      </c>
      <c r="J116" s="191">
        <v>100</v>
      </c>
      <c r="K116" s="191" t="s">
        <v>1199</v>
      </c>
      <c r="L116" s="188">
        <v>3100</v>
      </c>
      <c r="M116" s="191">
        <v>85</v>
      </c>
      <c r="N116" s="191" t="s">
        <v>1209</v>
      </c>
      <c r="O116" s="197">
        <v>8.15</v>
      </c>
      <c r="P116" s="191">
        <v>85</v>
      </c>
      <c r="Q116" s="191" t="s">
        <v>1209</v>
      </c>
      <c r="R116" s="188">
        <v>7</v>
      </c>
      <c r="S116" s="191">
        <v>62</v>
      </c>
      <c r="T116" s="191" t="s">
        <v>1202</v>
      </c>
      <c r="U116" s="188">
        <v>155</v>
      </c>
      <c r="V116" s="191">
        <v>64</v>
      </c>
      <c r="W116" s="191" t="s">
        <v>1202</v>
      </c>
      <c r="X116" s="188">
        <v>37</v>
      </c>
      <c r="Y116" s="191">
        <v>72</v>
      </c>
      <c r="Z116" s="191" t="s">
        <v>1202</v>
      </c>
      <c r="AA116" s="188" t="s">
        <v>388</v>
      </c>
      <c r="AB116" s="191">
        <v>68</v>
      </c>
      <c r="AC116" s="191" t="s">
        <v>1202</v>
      </c>
      <c r="AD116" s="191">
        <v>78.150000000000006</v>
      </c>
      <c r="AE116" s="191">
        <v>0</v>
      </c>
      <c r="AF116" s="191"/>
      <c r="AG116" s="191">
        <v>78.150000000000006</v>
      </c>
      <c r="AH116" s="191" t="s">
        <v>1202</v>
      </c>
    </row>
    <row r="117" spans="1:34" s="33" customFormat="1" ht="12.75" x14ac:dyDescent="0.2">
      <c r="A117" s="182" t="s">
        <v>1305</v>
      </c>
      <c r="B117" s="182"/>
      <c r="C117" s="183">
        <v>1</v>
      </c>
      <c r="D117" s="183" t="s">
        <v>1326</v>
      </c>
      <c r="E117" s="183" t="s">
        <v>1198</v>
      </c>
      <c r="F117" s="184"/>
      <c r="G117" s="183">
        <v>163.5</v>
      </c>
      <c r="H117" s="183">
        <v>70.3</v>
      </c>
      <c r="I117" s="185">
        <v>26.2978237896174</v>
      </c>
      <c r="J117" s="186">
        <v>60</v>
      </c>
      <c r="K117" s="186" t="s">
        <v>1205</v>
      </c>
      <c r="L117" s="183">
        <v>3959</v>
      </c>
      <c r="M117" s="186">
        <v>100</v>
      </c>
      <c r="N117" s="186" t="s">
        <v>1200</v>
      </c>
      <c r="O117" s="183">
        <v>9.58</v>
      </c>
      <c r="P117" s="186">
        <v>68</v>
      </c>
      <c r="Q117" s="186" t="s">
        <v>1202</v>
      </c>
      <c r="R117" s="183">
        <v>14.8</v>
      </c>
      <c r="S117" s="186">
        <v>74</v>
      </c>
      <c r="T117" s="186" t="s">
        <v>1202</v>
      </c>
      <c r="U117" s="183">
        <v>160</v>
      </c>
      <c r="V117" s="186">
        <v>66</v>
      </c>
      <c r="W117" s="186" t="s">
        <v>1202</v>
      </c>
      <c r="X117" s="183">
        <v>34</v>
      </c>
      <c r="Y117" s="186">
        <v>70</v>
      </c>
      <c r="Z117" s="186" t="s">
        <v>1202</v>
      </c>
      <c r="AA117" s="183" t="s">
        <v>449</v>
      </c>
      <c r="AB117" s="186">
        <v>30</v>
      </c>
      <c r="AC117" s="186" t="s">
        <v>1203</v>
      </c>
      <c r="AD117" s="186">
        <v>64.599999999999994</v>
      </c>
      <c r="AE117" s="186">
        <v>0</v>
      </c>
      <c r="AF117" s="186"/>
      <c r="AG117" s="186">
        <v>64.599999999999994</v>
      </c>
      <c r="AH117" s="186" t="s">
        <v>1202</v>
      </c>
    </row>
    <row r="118" spans="1:34" s="33" customFormat="1" ht="12.75" x14ac:dyDescent="0.2">
      <c r="A118" s="182" t="s">
        <v>1305</v>
      </c>
      <c r="B118" s="182"/>
      <c r="C118" s="183">
        <v>1</v>
      </c>
      <c r="D118" s="183" t="s">
        <v>1327</v>
      </c>
      <c r="E118" s="183" t="s">
        <v>1198</v>
      </c>
      <c r="F118" s="184"/>
      <c r="G118" s="183">
        <v>163.5</v>
      </c>
      <c r="H118" s="183">
        <v>51.5</v>
      </c>
      <c r="I118" s="185">
        <v>19.265119845878999</v>
      </c>
      <c r="J118" s="186">
        <v>100</v>
      </c>
      <c r="K118" s="186" t="s">
        <v>1199</v>
      </c>
      <c r="L118" s="183">
        <v>3385</v>
      </c>
      <c r="M118" s="186">
        <v>100</v>
      </c>
      <c r="N118" s="186" t="s">
        <v>1200</v>
      </c>
      <c r="O118" s="183">
        <v>8.64</v>
      </c>
      <c r="P118" s="186">
        <v>78</v>
      </c>
      <c r="Q118" s="186" t="s">
        <v>1202</v>
      </c>
      <c r="R118" s="183">
        <v>20.9</v>
      </c>
      <c r="S118" s="186">
        <v>85</v>
      </c>
      <c r="T118" s="186" t="s">
        <v>1209</v>
      </c>
      <c r="U118" s="183">
        <v>165</v>
      </c>
      <c r="V118" s="186">
        <v>70</v>
      </c>
      <c r="W118" s="186" t="s">
        <v>1202</v>
      </c>
      <c r="X118" s="183">
        <v>46</v>
      </c>
      <c r="Y118" s="186">
        <v>80</v>
      </c>
      <c r="Z118" s="186" t="s">
        <v>1209</v>
      </c>
      <c r="AA118" s="183" t="s">
        <v>554</v>
      </c>
      <c r="AB118" s="186">
        <v>76</v>
      </c>
      <c r="AC118" s="186" t="s">
        <v>1202</v>
      </c>
      <c r="AD118" s="186">
        <v>84.3</v>
      </c>
      <c r="AE118" s="186">
        <v>0</v>
      </c>
      <c r="AF118" s="186"/>
      <c r="AG118" s="186">
        <v>84.3</v>
      </c>
      <c r="AH118" s="186" t="s">
        <v>1209</v>
      </c>
    </row>
    <row r="119" spans="1:34" s="33" customFormat="1" ht="12.75" x14ac:dyDescent="0.2">
      <c r="A119" s="182" t="s">
        <v>1305</v>
      </c>
      <c r="B119" s="182"/>
      <c r="C119" s="183">
        <v>1</v>
      </c>
      <c r="D119" s="183" t="s">
        <v>1328</v>
      </c>
      <c r="E119" s="183" t="s">
        <v>1198</v>
      </c>
      <c r="F119" s="184"/>
      <c r="G119" s="183">
        <v>155.5</v>
      </c>
      <c r="H119" s="183">
        <v>66.599999999999994</v>
      </c>
      <c r="I119" s="185">
        <v>27.5431395457036</v>
      </c>
      <c r="J119" s="186">
        <v>60</v>
      </c>
      <c r="K119" s="186" t="s">
        <v>1205</v>
      </c>
      <c r="L119" s="183">
        <v>2968</v>
      </c>
      <c r="M119" s="186">
        <v>80</v>
      </c>
      <c r="N119" s="186" t="s">
        <v>1209</v>
      </c>
      <c r="O119" s="183">
        <v>9.85</v>
      </c>
      <c r="P119" s="186">
        <v>66</v>
      </c>
      <c r="Q119" s="186" t="s">
        <v>1202</v>
      </c>
      <c r="R119" s="183">
        <v>18.7</v>
      </c>
      <c r="S119" s="186">
        <v>80</v>
      </c>
      <c r="T119" s="186" t="s">
        <v>1209</v>
      </c>
      <c r="U119" s="183">
        <v>150</v>
      </c>
      <c r="V119" s="186">
        <v>60</v>
      </c>
      <c r="W119" s="186" t="s">
        <v>1202</v>
      </c>
      <c r="X119" s="183">
        <v>34</v>
      </c>
      <c r="Y119" s="186">
        <v>70</v>
      </c>
      <c r="Z119" s="186" t="s">
        <v>1202</v>
      </c>
      <c r="AA119" s="183" t="s">
        <v>449</v>
      </c>
      <c r="AB119" s="186">
        <v>30</v>
      </c>
      <c r="AC119" s="186" t="s">
        <v>1203</v>
      </c>
      <c r="AD119" s="186">
        <v>61.2</v>
      </c>
      <c r="AE119" s="186">
        <v>0</v>
      </c>
      <c r="AF119" s="186"/>
      <c r="AG119" s="186">
        <v>61.2</v>
      </c>
      <c r="AH119" s="186" t="s">
        <v>1202</v>
      </c>
    </row>
    <row r="120" spans="1:34" s="33" customFormat="1" ht="12.75" x14ac:dyDescent="0.2">
      <c r="A120" s="182" t="s">
        <v>1305</v>
      </c>
      <c r="B120" s="182"/>
      <c r="C120" s="183">
        <v>3</v>
      </c>
      <c r="D120" s="183" t="s">
        <v>1329</v>
      </c>
      <c r="E120" s="183" t="s">
        <v>1198</v>
      </c>
      <c r="F120" s="184"/>
      <c r="G120" s="183">
        <v>163</v>
      </c>
      <c r="H120" s="183">
        <v>56.8</v>
      </c>
      <c r="I120" s="185">
        <v>21.378298016485399</v>
      </c>
      <c r="J120" s="186">
        <v>100</v>
      </c>
      <c r="K120" s="186" t="s">
        <v>1199</v>
      </c>
      <c r="L120" s="183">
        <v>3028</v>
      </c>
      <c r="M120" s="186">
        <v>85</v>
      </c>
      <c r="N120" s="186" t="s">
        <v>1209</v>
      </c>
      <c r="O120" s="183">
        <v>9.1999999999999993</v>
      </c>
      <c r="P120" s="186">
        <v>72</v>
      </c>
      <c r="Q120" s="186" t="s">
        <v>1202</v>
      </c>
      <c r="R120" s="183">
        <v>18.100000000000001</v>
      </c>
      <c r="S120" s="186">
        <v>80</v>
      </c>
      <c r="T120" s="186" t="s">
        <v>1209</v>
      </c>
      <c r="U120" s="183">
        <v>185</v>
      </c>
      <c r="V120" s="186">
        <v>80</v>
      </c>
      <c r="W120" s="186" t="s">
        <v>1209</v>
      </c>
      <c r="X120" s="183">
        <v>38</v>
      </c>
      <c r="Y120" s="186">
        <v>74</v>
      </c>
      <c r="Z120" s="186" t="s">
        <v>1202</v>
      </c>
      <c r="AA120" s="183" t="s">
        <v>621</v>
      </c>
      <c r="AB120" s="186">
        <v>74</v>
      </c>
      <c r="AC120" s="186" t="s">
        <v>1202</v>
      </c>
      <c r="AD120" s="186">
        <v>80.349999999999994</v>
      </c>
      <c r="AE120" s="186">
        <v>0</v>
      </c>
      <c r="AF120" s="186"/>
      <c r="AG120" s="186">
        <v>80.349999999999994</v>
      </c>
      <c r="AH120" s="186" t="s">
        <v>1209</v>
      </c>
    </row>
    <row r="121" spans="1:34" s="33" customFormat="1" ht="12.75" x14ac:dyDescent="0.2">
      <c r="A121" s="182" t="s">
        <v>1305</v>
      </c>
      <c r="B121" s="182"/>
      <c r="C121" s="183">
        <v>1</v>
      </c>
      <c r="D121" s="183" t="s">
        <v>1330</v>
      </c>
      <c r="E121" s="183" t="s">
        <v>1198</v>
      </c>
      <c r="F121" s="184"/>
      <c r="G121" s="183">
        <v>162</v>
      </c>
      <c r="H121" s="183">
        <v>62.3</v>
      </c>
      <c r="I121" s="185">
        <v>23.738759335467201</v>
      </c>
      <c r="J121" s="186">
        <v>80</v>
      </c>
      <c r="K121" s="186" t="s">
        <v>1219</v>
      </c>
      <c r="L121" s="183">
        <v>3125</v>
      </c>
      <c r="M121" s="186">
        <v>85</v>
      </c>
      <c r="N121" s="186" t="s">
        <v>1209</v>
      </c>
      <c r="O121" s="183">
        <v>10.15</v>
      </c>
      <c r="P121" s="186">
        <v>62</v>
      </c>
      <c r="Q121" s="186" t="s">
        <v>1202</v>
      </c>
      <c r="R121" s="183">
        <v>14.8</v>
      </c>
      <c r="S121" s="186">
        <v>74</v>
      </c>
      <c r="T121" s="186" t="s">
        <v>1202</v>
      </c>
      <c r="U121" s="183">
        <v>155</v>
      </c>
      <c r="V121" s="186">
        <v>64</v>
      </c>
      <c r="W121" s="186" t="s">
        <v>1202</v>
      </c>
      <c r="X121" s="183">
        <v>30</v>
      </c>
      <c r="Y121" s="186">
        <v>66</v>
      </c>
      <c r="Z121" s="186" t="s">
        <v>1202</v>
      </c>
      <c r="AA121" s="183" t="s">
        <v>700</v>
      </c>
      <c r="AB121" s="186">
        <v>64</v>
      </c>
      <c r="AC121" s="186" t="s">
        <v>1202</v>
      </c>
      <c r="AD121" s="186">
        <v>70.349999999999994</v>
      </c>
      <c r="AE121" s="186">
        <v>0</v>
      </c>
      <c r="AF121" s="186"/>
      <c r="AG121" s="186">
        <v>70.349999999999994</v>
      </c>
      <c r="AH121" s="186" t="s">
        <v>1202</v>
      </c>
    </row>
    <row r="122" spans="1:34" s="33" customFormat="1" ht="12.75" x14ac:dyDescent="0.2">
      <c r="A122" s="182" t="s">
        <v>1305</v>
      </c>
      <c r="B122" s="182"/>
      <c r="C122" s="183">
        <v>1</v>
      </c>
      <c r="D122" s="183" t="s">
        <v>1331</v>
      </c>
      <c r="E122" s="183" t="s">
        <v>1198</v>
      </c>
      <c r="F122" s="184"/>
      <c r="G122" s="183">
        <v>161</v>
      </c>
      <c r="H122" s="183">
        <v>58.9</v>
      </c>
      <c r="I122" s="185">
        <v>22.722888777439099</v>
      </c>
      <c r="J122" s="186">
        <v>100</v>
      </c>
      <c r="K122" s="186" t="s">
        <v>1199</v>
      </c>
      <c r="L122" s="183">
        <v>2769</v>
      </c>
      <c r="M122" s="186">
        <v>78</v>
      </c>
      <c r="N122" s="186" t="s">
        <v>1202</v>
      </c>
      <c r="O122" s="183">
        <v>8.41</v>
      </c>
      <c r="P122" s="186">
        <v>80</v>
      </c>
      <c r="Q122" s="186" t="s">
        <v>1209</v>
      </c>
      <c r="R122" s="183">
        <v>13.7</v>
      </c>
      <c r="S122" s="186">
        <v>72</v>
      </c>
      <c r="T122" s="186" t="s">
        <v>1202</v>
      </c>
      <c r="U122" s="183">
        <v>170</v>
      </c>
      <c r="V122" s="186">
        <v>74</v>
      </c>
      <c r="W122" s="186" t="s">
        <v>1202</v>
      </c>
      <c r="X122" s="183">
        <v>35</v>
      </c>
      <c r="Y122" s="186">
        <v>70</v>
      </c>
      <c r="Z122" s="186" t="s">
        <v>1202</v>
      </c>
      <c r="AA122" s="183" t="s">
        <v>1045</v>
      </c>
      <c r="AB122" s="186">
        <v>70</v>
      </c>
      <c r="AC122" s="186" t="s">
        <v>1202</v>
      </c>
      <c r="AD122" s="186">
        <v>78.3</v>
      </c>
      <c r="AE122" s="186">
        <v>0</v>
      </c>
      <c r="AF122" s="186"/>
      <c r="AG122" s="186">
        <v>78.3</v>
      </c>
      <c r="AH122" s="186" t="s">
        <v>1202</v>
      </c>
    </row>
    <row r="123" spans="1:34" s="33" customFormat="1" ht="12.75" x14ac:dyDescent="0.2">
      <c r="A123" s="182" t="s">
        <v>1305</v>
      </c>
      <c r="B123" s="182"/>
      <c r="C123" s="183">
        <v>1</v>
      </c>
      <c r="D123" s="183" t="s">
        <v>1332</v>
      </c>
      <c r="E123" s="183" t="s">
        <v>1198</v>
      </c>
      <c r="F123" s="184"/>
      <c r="G123" s="183">
        <v>170</v>
      </c>
      <c r="H123" s="183">
        <v>59.9</v>
      </c>
      <c r="I123" s="185">
        <v>20.726643598615901</v>
      </c>
      <c r="J123" s="186">
        <v>100</v>
      </c>
      <c r="K123" s="186" t="s">
        <v>1199</v>
      </c>
      <c r="L123" s="183">
        <v>3928</v>
      </c>
      <c r="M123" s="186">
        <v>100</v>
      </c>
      <c r="N123" s="186" t="s">
        <v>1200</v>
      </c>
      <c r="O123" s="183">
        <v>9.15</v>
      </c>
      <c r="P123" s="186">
        <v>72</v>
      </c>
      <c r="Q123" s="186" t="s">
        <v>1202</v>
      </c>
      <c r="R123" s="183">
        <v>12.7</v>
      </c>
      <c r="S123" s="186">
        <v>70</v>
      </c>
      <c r="T123" s="186" t="s">
        <v>1202</v>
      </c>
      <c r="U123" s="183">
        <v>165</v>
      </c>
      <c r="V123" s="186">
        <v>70</v>
      </c>
      <c r="W123" s="186" t="s">
        <v>1202</v>
      </c>
      <c r="X123" s="183">
        <v>29</v>
      </c>
      <c r="Y123" s="186">
        <v>64</v>
      </c>
      <c r="Z123" s="186" t="s">
        <v>1202</v>
      </c>
      <c r="AA123" s="183" t="s">
        <v>920</v>
      </c>
      <c r="AB123" s="186">
        <v>78</v>
      </c>
      <c r="AC123" s="186" t="s">
        <v>1202</v>
      </c>
      <c r="AD123" s="186">
        <v>80.400000000000006</v>
      </c>
      <c r="AE123" s="186">
        <v>0</v>
      </c>
      <c r="AF123" s="186"/>
      <c r="AG123" s="186">
        <v>80.400000000000006</v>
      </c>
      <c r="AH123" s="186" t="s">
        <v>1209</v>
      </c>
    </row>
    <row r="124" spans="1:34" s="33" customFormat="1" ht="12.75" x14ac:dyDescent="0.2">
      <c r="A124" s="182" t="s">
        <v>1305</v>
      </c>
      <c r="B124" s="182"/>
      <c r="C124" s="183">
        <v>1</v>
      </c>
      <c r="D124" s="183" t="s">
        <v>1333</v>
      </c>
      <c r="E124" s="183" t="s">
        <v>1198</v>
      </c>
      <c r="F124" s="184"/>
      <c r="G124" s="183">
        <v>172.5</v>
      </c>
      <c r="H124" s="183">
        <v>74</v>
      </c>
      <c r="I124" s="185">
        <v>24.868725057761001</v>
      </c>
      <c r="J124" s="186">
        <v>80</v>
      </c>
      <c r="K124" s="186" t="s">
        <v>1219</v>
      </c>
      <c r="L124" s="183">
        <v>3126</v>
      </c>
      <c r="M124" s="186">
        <v>85</v>
      </c>
      <c r="N124" s="186" t="s">
        <v>1209</v>
      </c>
      <c r="O124" s="183">
        <v>8.1300000000000008</v>
      </c>
      <c r="P124" s="186">
        <v>85</v>
      </c>
      <c r="Q124" s="186" t="s">
        <v>1209</v>
      </c>
      <c r="R124" s="183">
        <v>24.1</v>
      </c>
      <c r="S124" s="186">
        <v>95</v>
      </c>
      <c r="T124" s="186" t="s">
        <v>1200</v>
      </c>
      <c r="U124" s="183">
        <v>205</v>
      </c>
      <c r="V124" s="186">
        <v>100</v>
      </c>
      <c r="W124" s="186" t="s">
        <v>1200</v>
      </c>
      <c r="X124" s="183">
        <v>41</v>
      </c>
      <c r="Y124" s="186">
        <v>76</v>
      </c>
      <c r="Z124" s="186" t="s">
        <v>1202</v>
      </c>
      <c r="AA124" s="183" t="s">
        <v>716</v>
      </c>
      <c r="AB124" s="186">
        <v>78</v>
      </c>
      <c r="AC124" s="186" t="s">
        <v>1202</v>
      </c>
      <c r="AD124" s="186">
        <v>84.45</v>
      </c>
      <c r="AE124" s="186">
        <v>0</v>
      </c>
      <c r="AF124" s="186"/>
      <c r="AG124" s="186">
        <v>84.45</v>
      </c>
      <c r="AH124" s="186" t="s">
        <v>1209</v>
      </c>
    </row>
    <row r="125" spans="1:34" s="33" customFormat="1" ht="12.75" x14ac:dyDescent="0.2">
      <c r="A125" s="182" t="s">
        <v>1305</v>
      </c>
      <c r="B125" s="182"/>
      <c r="C125" s="183">
        <v>1</v>
      </c>
      <c r="D125" s="183" t="s">
        <v>1334</v>
      </c>
      <c r="E125" s="183" t="s">
        <v>1198</v>
      </c>
      <c r="F125" s="184"/>
      <c r="G125" s="183">
        <v>163</v>
      </c>
      <c r="H125" s="183">
        <v>56.9</v>
      </c>
      <c r="I125" s="185">
        <v>21.415935865106</v>
      </c>
      <c r="J125" s="186">
        <v>100</v>
      </c>
      <c r="K125" s="186" t="s">
        <v>1199</v>
      </c>
      <c r="L125" s="183">
        <v>3440</v>
      </c>
      <c r="M125" s="186">
        <v>100</v>
      </c>
      <c r="N125" s="186" t="s">
        <v>1200</v>
      </c>
      <c r="O125" s="183">
        <v>7.69</v>
      </c>
      <c r="P125" s="186">
        <v>100</v>
      </c>
      <c r="Q125" s="186" t="s">
        <v>1200</v>
      </c>
      <c r="R125" s="183">
        <v>12.5</v>
      </c>
      <c r="S125" s="186">
        <v>70</v>
      </c>
      <c r="T125" s="186" t="s">
        <v>1202</v>
      </c>
      <c r="U125" s="183">
        <v>200</v>
      </c>
      <c r="V125" s="186">
        <v>95</v>
      </c>
      <c r="W125" s="186" t="s">
        <v>1200</v>
      </c>
      <c r="X125" s="183">
        <v>30</v>
      </c>
      <c r="Y125" s="186">
        <v>66</v>
      </c>
      <c r="Z125" s="186" t="s">
        <v>1202</v>
      </c>
      <c r="AA125" s="183" t="s">
        <v>786</v>
      </c>
      <c r="AB125" s="186">
        <v>80</v>
      </c>
      <c r="AC125" s="186" t="s">
        <v>1209</v>
      </c>
      <c r="AD125" s="186">
        <v>89.1</v>
      </c>
      <c r="AE125" s="186">
        <v>0</v>
      </c>
      <c r="AF125" s="186"/>
      <c r="AG125" s="186">
        <v>89.1</v>
      </c>
      <c r="AH125" s="186" t="s">
        <v>1209</v>
      </c>
    </row>
    <row r="126" spans="1:34" s="33" customFormat="1" ht="12.75" x14ac:dyDescent="0.2">
      <c r="A126" s="182" t="s">
        <v>1305</v>
      </c>
      <c r="B126" s="182"/>
      <c r="C126" s="183">
        <v>1</v>
      </c>
      <c r="D126" s="183" t="s">
        <v>1335</v>
      </c>
      <c r="E126" s="183" t="s">
        <v>1229</v>
      </c>
      <c r="F126" s="184"/>
      <c r="G126" s="183">
        <v>178</v>
      </c>
      <c r="H126" s="183">
        <v>82.3</v>
      </c>
      <c r="I126" s="185">
        <v>25.9752556495392</v>
      </c>
      <c r="J126" s="186">
        <v>80</v>
      </c>
      <c r="K126" s="186" t="s">
        <v>1219</v>
      </c>
      <c r="L126" s="183">
        <v>4118</v>
      </c>
      <c r="M126" s="186">
        <v>80</v>
      </c>
      <c r="N126" s="186" t="s">
        <v>1209</v>
      </c>
      <c r="O126" s="183">
        <v>8.3000000000000007</v>
      </c>
      <c r="P126" s="186">
        <v>70</v>
      </c>
      <c r="Q126" s="186" t="s">
        <v>1202</v>
      </c>
      <c r="R126" s="183">
        <v>9.5</v>
      </c>
      <c r="S126" s="186">
        <v>70</v>
      </c>
      <c r="T126" s="186" t="s">
        <v>1202</v>
      </c>
      <c r="U126" s="183">
        <v>205</v>
      </c>
      <c r="V126" s="186">
        <v>62</v>
      </c>
      <c r="W126" s="186" t="s">
        <v>1202</v>
      </c>
      <c r="X126" s="183">
        <v>1</v>
      </c>
      <c r="Y126" s="186">
        <v>0</v>
      </c>
      <c r="Z126" s="186" t="s">
        <v>1203</v>
      </c>
      <c r="AA126" s="183" t="s">
        <v>440</v>
      </c>
      <c r="AB126" s="186">
        <v>50</v>
      </c>
      <c r="AC126" s="186" t="s">
        <v>1203</v>
      </c>
      <c r="AD126" s="186">
        <v>61.2</v>
      </c>
      <c r="AE126" s="186">
        <v>0</v>
      </c>
      <c r="AF126" s="186"/>
      <c r="AG126" s="186">
        <v>61.2</v>
      </c>
      <c r="AH126" s="186" t="s">
        <v>1202</v>
      </c>
    </row>
    <row r="127" spans="1:34" s="33" customFormat="1" ht="12.75" x14ac:dyDescent="0.2">
      <c r="A127" s="182" t="s">
        <v>1305</v>
      </c>
      <c r="B127" s="182"/>
      <c r="C127" s="183">
        <v>1</v>
      </c>
      <c r="D127" s="183" t="s">
        <v>1336</v>
      </c>
      <c r="E127" s="183" t="s">
        <v>1229</v>
      </c>
      <c r="F127" s="184"/>
      <c r="G127" s="183">
        <v>173</v>
      </c>
      <c r="H127" s="183">
        <v>77</v>
      </c>
      <c r="I127" s="185">
        <v>25.7275552140065</v>
      </c>
      <c r="J127" s="186">
        <v>80</v>
      </c>
      <c r="K127" s="186" t="s">
        <v>1219</v>
      </c>
      <c r="L127" s="183">
        <v>4888</v>
      </c>
      <c r="M127" s="186">
        <v>100</v>
      </c>
      <c r="N127" s="186" t="s">
        <v>1200</v>
      </c>
      <c r="O127" s="183">
        <v>6.93</v>
      </c>
      <c r="P127" s="186">
        <v>100</v>
      </c>
      <c r="Q127" s="186" t="s">
        <v>1200</v>
      </c>
      <c r="R127" s="183">
        <v>16.3</v>
      </c>
      <c r="S127" s="186">
        <v>80</v>
      </c>
      <c r="T127" s="186" t="s">
        <v>1209</v>
      </c>
      <c r="U127" s="183">
        <v>250</v>
      </c>
      <c r="V127" s="186">
        <v>85</v>
      </c>
      <c r="W127" s="186" t="s">
        <v>1209</v>
      </c>
      <c r="X127" s="183">
        <v>20</v>
      </c>
      <c r="Y127" s="186">
        <v>100</v>
      </c>
      <c r="Z127" s="186" t="s">
        <v>1200</v>
      </c>
      <c r="AA127" s="183" t="s">
        <v>446</v>
      </c>
      <c r="AB127" s="186">
        <v>74</v>
      </c>
      <c r="AC127" s="186" t="s">
        <v>1202</v>
      </c>
      <c r="AD127" s="186">
        <v>88.3</v>
      </c>
      <c r="AE127" s="186">
        <v>3</v>
      </c>
      <c r="AF127" s="186"/>
      <c r="AG127" s="186">
        <v>91.3</v>
      </c>
      <c r="AH127" s="186" t="s">
        <v>1200</v>
      </c>
    </row>
    <row r="128" spans="1:34" s="33" customFormat="1" ht="12.75" x14ac:dyDescent="0.2">
      <c r="A128" s="187" t="s">
        <v>1305</v>
      </c>
      <c r="B128" s="187"/>
      <c r="C128" s="188">
        <v>1</v>
      </c>
      <c r="D128" s="188" t="s">
        <v>1337</v>
      </c>
      <c r="E128" s="188" t="s">
        <v>1229</v>
      </c>
      <c r="F128" s="189"/>
      <c r="G128" s="188">
        <v>178</v>
      </c>
      <c r="H128" s="188">
        <v>63</v>
      </c>
      <c r="I128" s="190">
        <v>19.8838530488575</v>
      </c>
      <c r="J128" s="191">
        <v>100</v>
      </c>
      <c r="K128" s="191" t="s">
        <v>1199</v>
      </c>
      <c r="L128" s="188">
        <v>4600</v>
      </c>
      <c r="M128" s="191">
        <v>90</v>
      </c>
      <c r="N128" s="191" t="s">
        <v>1200</v>
      </c>
      <c r="O128" s="188">
        <v>7.52</v>
      </c>
      <c r="P128" s="191">
        <v>78</v>
      </c>
      <c r="Q128" s="191" t="s">
        <v>1202</v>
      </c>
      <c r="R128" s="188">
        <v>18</v>
      </c>
      <c r="S128" s="191">
        <v>80</v>
      </c>
      <c r="T128" s="191" t="s">
        <v>1209</v>
      </c>
      <c r="U128" s="188">
        <v>260</v>
      </c>
      <c r="V128" s="191">
        <v>95</v>
      </c>
      <c r="W128" s="191" t="s">
        <v>1200</v>
      </c>
      <c r="X128" s="188">
        <v>10</v>
      </c>
      <c r="Y128" s="191">
        <v>68</v>
      </c>
      <c r="Z128" s="191" t="s">
        <v>1202</v>
      </c>
      <c r="AA128" s="188" t="s">
        <v>722</v>
      </c>
      <c r="AB128" s="191">
        <v>70</v>
      </c>
      <c r="AC128" s="191" t="s">
        <v>1202</v>
      </c>
      <c r="AD128" s="191">
        <v>82.4</v>
      </c>
      <c r="AE128" s="191">
        <v>0</v>
      </c>
      <c r="AF128" s="191"/>
      <c r="AG128" s="191">
        <v>82.4</v>
      </c>
      <c r="AH128" s="191" t="s">
        <v>1209</v>
      </c>
    </row>
    <row r="129" spans="1:34" s="33" customFormat="1" ht="12.75" x14ac:dyDescent="0.2">
      <c r="A129" s="187" t="s">
        <v>1305</v>
      </c>
      <c r="B129" s="187"/>
      <c r="C129" s="188">
        <v>1</v>
      </c>
      <c r="D129" s="188" t="s">
        <v>1338</v>
      </c>
      <c r="E129" s="188" t="s">
        <v>1229</v>
      </c>
      <c r="F129" s="189"/>
      <c r="G129" s="188">
        <v>175</v>
      </c>
      <c r="H129" s="188">
        <v>62</v>
      </c>
      <c r="I129" s="190">
        <v>20.244897959183699</v>
      </c>
      <c r="J129" s="191">
        <v>100</v>
      </c>
      <c r="K129" s="191" t="s">
        <v>1199</v>
      </c>
      <c r="L129" s="188">
        <v>3500</v>
      </c>
      <c r="M129" s="191">
        <v>70</v>
      </c>
      <c r="N129" s="191" t="s">
        <v>1202</v>
      </c>
      <c r="O129" s="188">
        <v>7.13</v>
      </c>
      <c r="P129" s="191">
        <v>90</v>
      </c>
      <c r="Q129" s="191" t="s">
        <v>1200</v>
      </c>
      <c r="R129" s="188">
        <v>12</v>
      </c>
      <c r="S129" s="191">
        <v>74</v>
      </c>
      <c r="T129" s="191" t="s">
        <v>1202</v>
      </c>
      <c r="U129" s="188">
        <v>220</v>
      </c>
      <c r="V129" s="191">
        <v>70</v>
      </c>
      <c r="W129" s="191" t="s">
        <v>1202</v>
      </c>
      <c r="X129" s="188">
        <v>8</v>
      </c>
      <c r="Y129" s="191">
        <v>60</v>
      </c>
      <c r="Z129" s="191" t="s">
        <v>1202</v>
      </c>
      <c r="AA129" s="188" t="s">
        <v>1151</v>
      </c>
      <c r="AB129" s="191">
        <v>95</v>
      </c>
      <c r="AC129" s="191" t="s">
        <v>1200</v>
      </c>
      <c r="AD129" s="191">
        <v>82.9</v>
      </c>
      <c r="AE129" s="191">
        <v>0</v>
      </c>
      <c r="AF129" s="191"/>
      <c r="AG129" s="191">
        <v>82.9</v>
      </c>
      <c r="AH129" s="191" t="s">
        <v>1209</v>
      </c>
    </row>
    <row r="130" spans="1:34" s="33" customFormat="1" ht="12.75" x14ac:dyDescent="0.2">
      <c r="A130" s="182" t="s">
        <v>1305</v>
      </c>
      <c r="B130" s="182"/>
      <c r="C130" s="183">
        <v>1</v>
      </c>
      <c r="D130" s="183" t="s">
        <v>1339</v>
      </c>
      <c r="E130" s="183" t="s">
        <v>1229</v>
      </c>
      <c r="F130" s="184"/>
      <c r="G130" s="183">
        <v>176</v>
      </c>
      <c r="H130" s="183">
        <v>55</v>
      </c>
      <c r="I130" s="185">
        <v>17.755681818181799</v>
      </c>
      <c r="J130" s="186">
        <v>100</v>
      </c>
      <c r="K130" s="186" t="s">
        <v>1199</v>
      </c>
      <c r="L130" s="183">
        <v>3325</v>
      </c>
      <c r="M130" s="186">
        <v>68</v>
      </c>
      <c r="N130" s="186" t="s">
        <v>1202</v>
      </c>
      <c r="O130" s="183">
        <v>7.2</v>
      </c>
      <c r="P130" s="186">
        <v>90</v>
      </c>
      <c r="Q130" s="186" t="s">
        <v>1200</v>
      </c>
      <c r="R130" s="183">
        <v>13.9</v>
      </c>
      <c r="S130" s="186">
        <v>76</v>
      </c>
      <c r="T130" s="186" t="s">
        <v>1202</v>
      </c>
      <c r="U130" s="183">
        <v>255</v>
      </c>
      <c r="V130" s="186">
        <v>90</v>
      </c>
      <c r="W130" s="186" t="s">
        <v>1200</v>
      </c>
      <c r="X130" s="183">
        <v>5</v>
      </c>
      <c r="Y130" s="186">
        <v>30</v>
      </c>
      <c r="Z130" s="186" t="s">
        <v>1203</v>
      </c>
      <c r="AA130" s="183" t="s">
        <v>1103</v>
      </c>
      <c r="AB130" s="186">
        <v>50</v>
      </c>
      <c r="AC130" s="186" t="s">
        <v>1203</v>
      </c>
      <c r="AD130" s="186">
        <v>72.8</v>
      </c>
      <c r="AE130" s="186">
        <v>0</v>
      </c>
      <c r="AF130" s="186"/>
      <c r="AG130" s="186">
        <v>72.8</v>
      </c>
      <c r="AH130" s="186" t="s">
        <v>1202</v>
      </c>
    </row>
    <row r="131" spans="1:34" s="33" customFormat="1" ht="12.75" x14ac:dyDescent="0.2">
      <c r="A131" s="182" t="s">
        <v>1305</v>
      </c>
      <c r="B131" s="182"/>
      <c r="C131" s="183">
        <v>1</v>
      </c>
      <c r="D131" s="183" t="s">
        <v>1340</v>
      </c>
      <c r="E131" s="183" t="s">
        <v>1229</v>
      </c>
      <c r="F131" s="184"/>
      <c r="G131" s="183">
        <v>182.5</v>
      </c>
      <c r="H131" s="183">
        <v>91.1</v>
      </c>
      <c r="I131" s="185">
        <v>27.3522236817414</v>
      </c>
      <c r="J131" s="186">
        <v>60</v>
      </c>
      <c r="K131" s="186" t="s">
        <v>1205</v>
      </c>
      <c r="L131" s="183">
        <v>5119</v>
      </c>
      <c r="M131" s="186">
        <v>100</v>
      </c>
      <c r="N131" s="186" t="s">
        <v>1200</v>
      </c>
      <c r="O131" s="183">
        <v>6.46</v>
      </c>
      <c r="P131" s="186">
        <v>100</v>
      </c>
      <c r="Q131" s="186" t="s">
        <v>1200</v>
      </c>
      <c r="R131" s="183">
        <v>2.1</v>
      </c>
      <c r="S131" s="186">
        <v>60</v>
      </c>
      <c r="T131" s="186" t="s">
        <v>1202</v>
      </c>
      <c r="U131" s="183">
        <v>205</v>
      </c>
      <c r="V131" s="186">
        <v>62</v>
      </c>
      <c r="W131" s="186" t="s">
        <v>1202</v>
      </c>
      <c r="X131" s="183">
        <v>3</v>
      </c>
      <c r="Y131" s="186">
        <v>10</v>
      </c>
      <c r="Z131" s="186" t="s">
        <v>1203</v>
      </c>
      <c r="AA131" s="183" t="s">
        <v>482</v>
      </c>
      <c r="AB131" s="186">
        <v>60</v>
      </c>
      <c r="AC131" s="186" t="s">
        <v>1202</v>
      </c>
      <c r="AD131" s="186">
        <v>69.2</v>
      </c>
      <c r="AE131" s="186">
        <v>0</v>
      </c>
      <c r="AF131" s="186"/>
      <c r="AG131" s="186">
        <v>69.2</v>
      </c>
      <c r="AH131" s="186" t="s">
        <v>1202</v>
      </c>
    </row>
    <row r="132" spans="1:34" s="33" customFormat="1" ht="12.75" x14ac:dyDescent="0.2">
      <c r="A132" s="182" t="s">
        <v>1305</v>
      </c>
      <c r="B132" s="182"/>
      <c r="C132" s="183">
        <v>1</v>
      </c>
      <c r="D132" s="183" t="s">
        <v>1341</v>
      </c>
      <c r="E132" s="183" t="s">
        <v>1229</v>
      </c>
      <c r="F132" s="184"/>
      <c r="G132" s="183">
        <v>186.5</v>
      </c>
      <c r="H132" s="183">
        <v>105.8</v>
      </c>
      <c r="I132" s="185">
        <v>30.417813683703599</v>
      </c>
      <c r="J132" s="186">
        <v>60</v>
      </c>
      <c r="K132" s="186" t="s">
        <v>1205</v>
      </c>
      <c r="L132" s="183">
        <v>5438</v>
      </c>
      <c r="M132" s="186">
        <v>100</v>
      </c>
      <c r="N132" s="186" t="s">
        <v>1200</v>
      </c>
      <c r="O132" s="183">
        <v>8.31</v>
      </c>
      <c r="P132" s="186">
        <v>70</v>
      </c>
      <c r="Q132" s="186" t="s">
        <v>1202</v>
      </c>
      <c r="R132" s="183">
        <v>18.8</v>
      </c>
      <c r="S132" s="186">
        <v>85</v>
      </c>
      <c r="T132" s="186" t="s">
        <v>1209</v>
      </c>
      <c r="U132" s="183">
        <v>195</v>
      </c>
      <c r="V132" s="186">
        <v>50</v>
      </c>
      <c r="W132" s="186" t="s">
        <v>1203</v>
      </c>
      <c r="X132" s="183">
        <v>1</v>
      </c>
      <c r="Y132" s="186">
        <v>0</v>
      </c>
      <c r="Z132" s="186" t="s">
        <v>1203</v>
      </c>
      <c r="AA132" s="183" t="s">
        <v>944</v>
      </c>
      <c r="AB132" s="186">
        <v>50</v>
      </c>
      <c r="AC132" s="186" t="s">
        <v>1203</v>
      </c>
      <c r="AD132" s="186">
        <v>61.5</v>
      </c>
      <c r="AE132" s="186">
        <v>0</v>
      </c>
      <c r="AF132" s="186"/>
      <c r="AG132" s="186">
        <v>61.5</v>
      </c>
      <c r="AH132" s="186" t="s">
        <v>1202</v>
      </c>
    </row>
    <row r="133" spans="1:34" s="33" customFormat="1" ht="12.75" x14ac:dyDescent="0.2">
      <c r="A133" s="182" t="s">
        <v>1305</v>
      </c>
      <c r="B133" s="182"/>
      <c r="C133" s="183">
        <v>1</v>
      </c>
      <c r="D133" s="183" t="s">
        <v>1342</v>
      </c>
      <c r="E133" s="183" t="s">
        <v>1229</v>
      </c>
      <c r="F133" s="184"/>
      <c r="G133" s="183">
        <v>178</v>
      </c>
      <c r="H133" s="183">
        <v>77.599999999999994</v>
      </c>
      <c r="I133" s="185">
        <v>24.491857088751399</v>
      </c>
      <c r="J133" s="186">
        <v>80</v>
      </c>
      <c r="K133" s="186" t="s">
        <v>1219</v>
      </c>
      <c r="L133" s="183">
        <v>4904</v>
      </c>
      <c r="M133" s="186">
        <v>100</v>
      </c>
      <c r="N133" s="186" t="s">
        <v>1200</v>
      </c>
      <c r="O133" s="183">
        <v>7.79</v>
      </c>
      <c r="P133" s="186">
        <v>76</v>
      </c>
      <c r="Q133" s="186" t="s">
        <v>1202</v>
      </c>
      <c r="R133" s="183">
        <v>16.899999999999999</v>
      </c>
      <c r="S133" s="186">
        <v>80</v>
      </c>
      <c r="T133" s="186" t="s">
        <v>1209</v>
      </c>
      <c r="U133" s="183">
        <v>195</v>
      </c>
      <c r="V133" s="186">
        <v>50</v>
      </c>
      <c r="W133" s="186" t="s">
        <v>1203</v>
      </c>
      <c r="X133" s="183">
        <v>0</v>
      </c>
      <c r="Y133" s="186">
        <v>0</v>
      </c>
      <c r="Z133" s="186" t="s">
        <v>1203</v>
      </c>
      <c r="AA133" s="183" t="s">
        <v>592</v>
      </c>
      <c r="AB133" s="186">
        <v>30</v>
      </c>
      <c r="AC133" s="186" t="s">
        <v>1203</v>
      </c>
      <c r="AD133" s="186">
        <v>61.2</v>
      </c>
      <c r="AE133" s="186">
        <v>0</v>
      </c>
      <c r="AF133" s="186"/>
      <c r="AG133" s="186">
        <v>61.2</v>
      </c>
      <c r="AH133" s="186" t="s">
        <v>1202</v>
      </c>
    </row>
    <row r="134" spans="1:34" s="33" customFormat="1" ht="12.75" x14ac:dyDescent="0.2">
      <c r="A134" s="182" t="s">
        <v>1305</v>
      </c>
      <c r="B134" s="182"/>
      <c r="C134" s="183">
        <v>1</v>
      </c>
      <c r="D134" s="183" t="s">
        <v>1343</v>
      </c>
      <c r="E134" s="183" t="s">
        <v>1229</v>
      </c>
      <c r="F134" s="184"/>
      <c r="G134" s="183">
        <v>184</v>
      </c>
      <c r="H134" s="183">
        <v>94.4</v>
      </c>
      <c r="I134" s="185">
        <v>27.882797731568999</v>
      </c>
      <c r="J134" s="186">
        <v>60</v>
      </c>
      <c r="K134" s="186" t="s">
        <v>1205</v>
      </c>
      <c r="L134" s="183">
        <v>5016</v>
      </c>
      <c r="M134" s="186">
        <v>100</v>
      </c>
      <c r="N134" s="186" t="s">
        <v>1200</v>
      </c>
      <c r="O134" s="183">
        <v>8.02</v>
      </c>
      <c r="P134" s="186">
        <v>72</v>
      </c>
      <c r="Q134" s="186" t="s">
        <v>1202</v>
      </c>
      <c r="R134" s="183">
        <v>13.5</v>
      </c>
      <c r="S134" s="186">
        <v>76</v>
      </c>
      <c r="T134" s="186" t="s">
        <v>1202</v>
      </c>
      <c r="U134" s="183">
        <v>200</v>
      </c>
      <c r="V134" s="186">
        <v>60</v>
      </c>
      <c r="W134" s="186" t="s">
        <v>1202</v>
      </c>
      <c r="X134" s="183">
        <v>1</v>
      </c>
      <c r="Y134" s="186">
        <v>0</v>
      </c>
      <c r="Z134" s="186" t="s">
        <v>1203</v>
      </c>
      <c r="AA134" s="183" t="s">
        <v>605</v>
      </c>
      <c r="AB134" s="186">
        <v>40</v>
      </c>
      <c r="AC134" s="186" t="s">
        <v>1203</v>
      </c>
      <c r="AD134" s="186">
        <v>60</v>
      </c>
      <c r="AE134" s="186">
        <v>0</v>
      </c>
      <c r="AF134" s="186"/>
      <c r="AG134" s="186">
        <v>60</v>
      </c>
      <c r="AH134" s="186" t="s">
        <v>1202</v>
      </c>
    </row>
    <row r="135" spans="1:34" s="33" customFormat="1" ht="12.75" x14ac:dyDescent="0.2">
      <c r="A135" s="182" t="s">
        <v>1305</v>
      </c>
      <c r="B135" s="182"/>
      <c r="C135" s="183">
        <v>1</v>
      </c>
      <c r="D135" s="183" t="s">
        <v>1344</v>
      </c>
      <c r="E135" s="183" t="s">
        <v>1229</v>
      </c>
      <c r="F135" s="184"/>
      <c r="G135" s="183">
        <v>190</v>
      </c>
      <c r="H135" s="183">
        <v>117.9</v>
      </c>
      <c r="I135" s="185">
        <v>32.659279778393397</v>
      </c>
      <c r="J135" s="186">
        <v>60</v>
      </c>
      <c r="K135" s="186" t="s">
        <v>1205</v>
      </c>
      <c r="L135" s="183">
        <v>5126</v>
      </c>
      <c r="M135" s="186">
        <v>100</v>
      </c>
      <c r="N135" s="186" t="s">
        <v>1200</v>
      </c>
      <c r="O135" s="183">
        <v>8.2899999999999991</v>
      </c>
      <c r="P135" s="186">
        <v>70</v>
      </c>
      <c r="Q135" s="186" t="s">
        <v>1202</v>
      </c>
      <c r="R135" s="183">
        <v>11.7</v>
      </c>
      <c r="S135" s="186">
        <v>72</v>
      </c>
      <c r="T135" s="186" t="s">
        <v>1202</v>
      </c>
      <c r="U135" s="183">
        <v>195</v>
      </c>
      <c r="V135" s="186">
        <v>50</v>
      </c>
      <c r="W135" s="186" t="s">
        <v>1203</v>
      </c>
      <c r="X135" s="183">
        <v>0</v>
      </c>
      <c r="Y135" s="186">
        <v>0</v>
      </c>
      <c r="Z135" s="186" t="s">
        <v>1203</v>
      </c>
      <c r="AA135" s="183" t="s">
        <v>880</v>
      </c>
      <c r="AB135" s="186">
        <v>50</v>
      </c>
      <c r="AC135" s="186" t="s">
        <v>1203</v>
      </c>
      <c r="AD135" s="186">
        <v>60.2</v>
      </c>
      <c r="AE135" s="186">
        <v>0</v>
      </c>
      <c r="AF135" s="186"/>
      <c r="AG135" s="186">
        <v>60.2</v>
      </c>
      <c r="AH135" s="186" t="s">
        <v>1202</v>
      </c>
    </row>
    <row r="136" spans="1:34" s="33" customFormat="1" ht="12.75" x14ac:dyDescent="0.2">
      <c r="A136" s="182" t="s">
        <v>1305</v>
      </c>
      <c r="B136" s="182"/>
      <c r="C136" s="183">
        <v>1</v>
      </c>
      <c r="D136" s="183" t="s">
        <v>1345</v>
      </c>
      <c r="E136" s="183" t="s">
        <v>1229</v>
      </c>
      <c r="F136" s="184"/>
      <c r="G136" s="183">
        <v>179</v>
      </c>
      <c r="H136" s="183">
        <v>79</v>
      </c>
      <c r="I136" s="185">
        <v>24.655909615804699</v>
      </c>
      <c r="J136" s="186">
        <v>80</v>
      </c>
      <c r="K136" s="186" t="s">
        <v>1219</v>
      </c>
      <c r="L136" s="183">
        <v>5059</v>
      </c>
      <c r="M136" s="186">
        <v>100</v>
      </c>
      <c r="N136" s="186" t="s">
        <v>1200</v>
      </c>
      <c r="O136" s="183">
        <v>7.66</v>
      </c>
      <c r="P136" s="186">
        <v>76</v>
      </c>
      <c r="Q136" s="186" t="s">
        <v>1202</v>
      </c>
      <c r="R136" s="183">
        <v>19.100000000000001</v>
      </c>
      <c r="S136" s="186">
        <v>85</v>
      </c>
      <c r="T136" s="186" t="s">
        <v>1209</v>
      </c>
      <c r="U136" s="183">
        <v>210</v>
      </c>
      <c r="V136" s="186">
        <v>64</v>
      </c>
      <c r="W136" s="186" t="s">
        <v>1202</v>
      </c>
      <c r="X136" s="183">
        <v>1</v>
      </c>
      <c r="Y136" s="186">
        <v>0</v>
      </c>
      <c r="Z136" s="186" t="s">
        <v>1203</v>
      </c>
      <c r="AA136" s="183" t="s">
        <v>951</v>
      </c>
      <c r="AB136" s="186">
        <v>60</v>
      </c>
      <c r="AC136" s="186" t="s">
        <v>1202</v>
      </c>
      <c r="AD136" s="186">
        <v>69.099999999999994</v>
      </c>
      <c r="AE136" s="186">
        <v>0</v>
      </c>
      <c r="AF136" s="186"/>
      <c r="AG136" s="186">
        <v>69.099999999999994</v>
      </c>
      <c r="AH136" s="186" t="s">
        <v>1202</v>
      </c>
    </row>
    <row r="137" spans="1:34" s="33" customFormat="1" ht="12.75" x14ac:dyDescent="0.2">
      <c r="A137" s="182" t="s">
        <v>1305</v>
      </c>
      <c r="B137" s="182"/>
      <c r="C137" s="183">
        <v>1</v>
      </c>
      <c r="D137" s="183" t="s">
        <v>1346</v>
      </c>
      <c r="E137" s="183" t="s">
        <v>1229</v>
      </c>
      <c r="F137" s="184"/>
      <c r="G137" s="183">
        <v>174.5</v>
      </c>
      <c r="H137" s="183">
        <v>80</v>
      </c>
      <c r="I137" s="185">
        <v>26.2723622958761</v>
      </c>
      <c r="J137" s="186">
        <v>80</v>
      </c>
      <c r="K137" s="186" t="s">
        <v>1219</v>
      </c>
      <c r="L137" s="183">
        <v>5562</v>
      </c>
      <c r="M137" s="186">
        <v>100</v>
      </c>
      <c r="N137" s="186" t="s">
        <v>1200</v>
      </c>
      <c r="O137" s="183">
        <v>8</v>
      </c>
      <c r="P137" s="186">
        <v>74</v>
      </c>
      <c r="Q137" s="186" t="s">
        <v>1202</v>
      </c>
      <c r="R137" s="183">
        <v>17.100000000000001</v>
      </c>
      <c r="S137" s="186">
        <v>80</v>
      </c>
      <c r="T137" s="186" t="s">
        <v>1209</v>
      </c>
      <c r="U137" s="183">
        <v>190</v>
      </c>
      <c r="V137" s="186">
        <v>40</v>
      </c>
      <c r="W137" s="186" t="s">
        <v>1203</v>
      </c>
      <c r="X137" s="183">
        <v>0</v>
      </c>
      <c r="Y137" s="186">
        <v>0</v>
      </c>
      <c r="Z137" s="186" t="s">
        <v>1203</v>
      </c>
      <c r="AA137" s="183" t="s">
        <v>365</v>
      </c>
      <c r="AB137" s="186">
        <v>40</v>
      </c>
      <c r="AC137" s="186" t="s">
        <v>1203</v>
      </c>
      <c r="AD137" s="186">
        <v>61.8</v>
      </c>
      <c r="AE137" s="186">
        <v>0</v>
      </c>
      <c r="AF137" s="186"/>
      <c r="AG137" s="186">
        <v>61.8</v>
      </c>
      <c r="AH137" s="186" t="s">
        <v>1202</v>
      </c>
    </row>
    <row r="138" spans="1:34" s="33" customFormat="1" ht="12.75" x14ac:dyDescent="0.2">
      <c r="A138" s="182" t="s">
        <v>1305</v>
      </c>
      <c r="B138" s="182"/>
      <c r="C138" s="183">
        <v>1</v>
      </c>
      <c r="D138" s="183" t="s">
        <v>1347</v>
      </c>
      <c r="E138" s="183" t="s">
        <v>1229</v>
      </c>
      <c r="F138" s="184"/>
      <c r="G138" s="183">
        <v>171</v>
      </c>
      <c r="H138" s="183">
        <v>83.4</v>
      </c>
      <c r="I138" s="185">
        <v>28.5215963886324</v>
      </c>
      <c r="J138" s="186">
        <v>60</v>
      </c>
      <c r="K138" s="186" t="s">
        <v>1205</v>
      </c>
      <c r="L138" s="183">
        <v>4513</v>
      </c>
      <c r="M138" s="186">
        <v>90</v>
      </c>
      <c r="N138" s="186" t="s">
        <v>1200</v>
      </c>
      <c r="O138" s="183">
        <v>7.55</v>
      </c>
      <c r="P138" s="186">
        <v>78</v>
      </c>
      <c r="Q138" s="186" t="s">
        <v>1202</v>
      </c>
      <c r="R138" s="183">
        <v>10.3</v>
      </c>
      <c r="S138" s="186">
        <v>70</v>
      </c>
      <c r="T138" s="186" t="s">
        <v>1202</v>
      </c>
      <c r="U138" s="183">
        <v>205</v>
      </c>
      <c r="V138" s="186">
        <v>62</v>
      </c>
      <c r="W138" s="186" t="s">
        <v>1202</v>
      </c>
      <c r="X138" s="183">
        <v>1</v>
      </c>
      <c r="Y138" s="186">
        <v>0</v>
      </c>
      <c r="Z138" s="186" t="s">
        <v>1203</v>
      </c>
      <c r="AA138" s="183" t="s">
        <v>693</v>
      </c>
      <c r="AB138" s="186">
        <v>50</v>
      </c>
      <c r="AC138" s="186" t="s">
        <v>1203</v>
      </c>
      <c r="AD138" s="186">
        <v>61.3</v>
      </c>
      <c r="AE138" s="186">
        <v>0</v>
      </c>
      <c r="AF138" s="186"/>
      <c r="AG138" s="186">
        <v>61.3</v>
      </c>
      <c r="AH138" s="186" t="s">
        <v>1202</v>
      </c>
    </row>
    <row r="139" spans="1:34" s="33" customFormat="1" ht="12.75" x14ac:dyDescent="0.2">
      <c r="A139" s="182" t="s">
        <v>1305</v>
      </c>
      <c r="B139" s="182"/>
      <c r="C139" s="183">
        <v>1</v>
      </c>
      <c r="D139" s="183" t="s">
        <v>1348</v>
      </c>
      <c r="E139" s="183" t="s">
        <v>1229</v>
      </c>
      <c r="F139" s="184"/>
      <c r="G139" s="183">
        <v>183</v>
      </c>
      <c r="H139" s="183">
        <v>95.2</v>
      </c>
      <c r="I139" s="185">
        <v>28.427244766938401</v>
      </c>
      <c r="J139" s="186">
        <v>60</v>
      </c>
      <c r="K139" s="186" t="s">
        <v>1205</v>
      </c>
      <c r="L139" s="183">
        <v>3720</v>
      </c>
      <c r="M139" s="186">
        <v>74</v>
      </c>
      <c r="N139" s="186" t="s">
        <v>1202</v>
      </c>
      <c r="O139" s="183">
        <v>7.83</v>
      </c>
      <c r="P139" s="186">
        <v>74</v>
      </c>
      <c r="Q139" s="186" t="s">
        <v>1202</v>
      </c>
      <c r="R139" s="183">
        <v>11.7</v>
      </c>
      <c r="S139" s="186">
        <v>72</v>
      </c>
      <c r="T139" s="186" t="s">
        <v>1202</v>
      </c>
      <c r="U139" s="183">
        <v>200</v>
      </c>
      <c r="V139" s="186">
        <v>60</v>
      </c>
      <c r="W139" s="186" t="s">
        <v>1202</v>
      </c>
      <c r="X139" s="183">
        <v>1</v>
      </c>
      <c r="Y139" s="186">
        <v>0</v>
      </c>
      <c r="Z139" s="186" t="s">
        <v>1203</v>
      </c>
      <c r="AA139" s="183" t="s">
        <v>333</v>
      </c>
      <c r="AB139" s="186">
        <v>68</v>
      </c>
      <c r="AC139" s="186" t="s">
        <v>1202</v>
      </c>
      <c r="AD139" s="186">
        <v>61.7</v>
      </c>
      <c r="AE139" s="186">
        <v>0</v>
      </c>
      <c r="AF139" s="186"/>
      <c r="AG139" s="186">
        <v>61.7</v>
      </c>
      <c r="AH139" s="186" t="s">
        <v>1202</v>
      </c>
    </row>
    <row r="140" spans="1:34" s="33" customFormat="1" ht="12.75" x14ac:dyDescent="0.2">
      <c r="A140" s="182" t="s">
        <v>1305</v>
      </c>
      <c r="B140" s="182"/>
      <c r="C140" s="183">
        <v>1</v>
      </c>
      <c r="D140" s="183" t="s">
        <v>1349</v>
      </c>
      <c r="E140" s="183" t="s">
        <v>1229</v>
      </c>
      <c r="F140" s="184"/>
      <c r="G140" s="183">
        <v>175</v>
      </c>
      <c r="H140" s="183">
        <v>62.4</v>
      </c>
      <c r="I140" s="185">
        <v>20.3755102040816</v>
      </c>
      <c r="J140" s="186">
        <v>100</v>
      </c>
      <c r="K140" s="186" t="s">
        <v>1199</v>
      </c>
      <c r="L140" s="183">
        <v>3815</v>
      </c>
      <c r="M140" s="186">
        <v>76</v>
      </c>
      <c r="N140" s="186" t="s">
        <v>1202</v>
      </c>
      <c r="O140" s="183">
        <v>7.59</v>
      </c>
      <c r="P140" s="186">
        <v>78</v>
      </c>
      <c r="Q140" s="186" t="s">
        <v>1202</v>
      </c>
      <c r="R140" s="183">
        <v>9.5</v>
      </c>
      <c r="S140" s="186">
        <v>70</v>
      </c>
      <c r="T140" s="186" t="s">
        <v>1202</v>
      </c>
      <c r="U140" s="183">
        <v>190</v>
      </c>
      <c r="V140" s="186">
        <v>40</v>
      </c>
      <c r="W140" s="186" t="s">
        <v>1203</v>
      </c>
      <c r="X140" s="183">
        <v>5</v>
      </c>
      <c r="Y140" s="186">
        <v>30</v>
      </c>
      <c r="Z140" s="186" t="s">
        <v>1203</v>
      </c>
      <c r="AA140" s="183" t="s">
        <v>944</v>
      </c>
      <c r="AB140" s="186">
        <v>50</v>
      </c>
      <c r="AC140" s="186" t="s">
        <v>1203</v>
      </c>
      <c r="AD140" s="186">
        <v>66</v>
      </c>
      <c r="AE140" s="186">
        <v>0</v>
      </c>
      <c r="AF140" s="186"/>
      <c r="AG140" s="186">
        <v>66</v>
      </c>
      <c r="AH140" s="186" t="s">
        <v>1202</v>
      </c>
    </row>
    <row r="141" spans="1:34" s="33" customFormat="1" ht="12.75" x14ac:dyDescent="0.2">
      <c r="A141" s="182" t="s">
        <v>1305</v>
      </c>
      <c r="B141" s="182"/>
      <c r="C141" s="183">
        <v>1</v>
      </c>
      <c r="D141" s="183" t="s">
        <v>1350</v>
      </c>
      <c r="E141" s="183" t="s">
        <v>1229</v>
      </c>
      <c r="F141" s="184"/>
      <c r="G141" s="183">
        <v>184</v>
      </c>
      <c r="H141" s="183">
        <v>67.7</v>
      </c>
      <c r="I141" s="185">
        <v>19.996455576559502</v>
      </c>
      <c r="J141" s="186">
        <v>100</v>
      </c>
      <c r="K141" s="186" t="s">
        <v>1199</v>
      </c>
      <c r="L141" s="183">
        <v>4992</v>
      </c>
      <c r="M141" s="186">
        <v>100</v>
      </c>
      <c r="N141" s="186" t="s">
        <v>1200</v>
      </c>
      <c r="O141" s="183">
        <v>7.37</v>
      </c>
      <c r="P141" s="186">
        <v>80</v>
      </c>
      <c r="Q141" s="186" t="s">
        <v>1209</v>
      </c>
      <c r="R141" s="183">
        <v>6.2</v>
      </c>
      <c r="S141" s="186">
        <v>64</v>
      </c>
      <c r="T141" s="186" t="s">
        <v>1202</v>
      </c>
      <c r="U141" s="183">
        <v>225</v>
      </c>
      <c r="V141" s="186">
        <v>72</v>
      </c>
      <c r="W141" s="186" t="s">
        <v>1202</v>
      </c>
      <c r="X141" s="183">
        <v>3</v>
      </c>
      <c r="Y141" s="186">
        <v>10</v>
      </c>
      <c r="Z141" s="186" t="s">
        <v>1203</v>
      </c>
      <c r="AA141" s="183" t="s">
        <v>807</v>
      </c>
      <c r="AB141" s="186">
        <v>62</v>
      </c>
      <c r="AC141" s="186" t="s">
        <v>1202</v>
      </c>
      <c r="AD141" s="186">
        <v>73</v>
      </c>
      <c r="AE141" s="186">
        <v>0</v>
      </c>
      <c r="AF141" s="186"/>
      <c r="AG141" s="186">
        <v>73</v>
      </c>
      <c r="AH141" s="186" t="s">
        <v>1202</v>
      </c>
    </row>
    <row r="142" spans="1:34" s="33" customFormat="1" ht="12.75" x14ac:dyDescent="0.2">
      <c r="A142" s="182" t="s">
        <v>1305</v>
      </c>
      <c r="B142" s="182"/>
      <c r="C142" s="183">
        <v>1</v>
      </c>
      <c r="D142" s="183" t="s">
        <v>1351</v>
      </c>
      <c r="E142" s="183" t="s">
        <v>1229</v>
      </c>
      <c r="F142" s="184"/>
      <c r="G142" s="183">
        <v>170.5</v>
      </c>
      <c r="H142" s="183">
        <v>79.400000000000006</v>
      </c>
      <c r="I142" s="185">
        <v>27.313146601766402</v>
      </c>
      <c r="J142" s="186">
        <v>60</v>
      </c>
      <c r="K142" s="186" t="s">
        <v>1205</v>
      </c>
      <c r="L142" s="183">
        <v>4968</v>
      </c>
      <c r="M142" s="186">
        <v>100</v>
      </c>
      <c r="N142" s="186" t="s">
        <v>1200</v>
      </c>
      <c r="O142" s="183">
        <v>8.08</v>
      </c>
      <c r="P142" s="186">
        <v>72</v>
      </c>
      <c r="Q142" s="186" t="s">
        <v>1202</v>
      </c>
      <c r="R142" s="183">
        <v>8.1</v>
      </c>
      <c r="S142" s="186">
        <v>68</v>
      </c>
      <c r="T142" s="186" t="s">
        <v>1202</v>
      </c>
      <c r="U142" s="183">
        <v>200</v>
      </c>
      <c r="V142" s="186">
        <v>60</v>
      </c>
      <c r="W142" s="186" t="s">
        <v>1202</v>
      </c>
      <c r="X142" s="183">
        <v>3</v>
      </c>
      <c r="Y142" s="186">
        <v>10</v>
      </c>
      <c r="Z142" s="186" t="s">
        <v>1203</v>
      </c>
      <c r="AA142" s="183" t="s">
        <v>440</v>
      </c>
      <c r="AB142" s="186">
        <v>50</v>
      </c>
      <c r="AC142" s="186" t="s">
        <v>1203</v>
      </c>
      <c r="AD142" s="186">
        <v>62.2</v>
      </c>
      <c r="AE142" s="186">
        <v>0</v>
      </c>
      <c r="AF142" s="186"/>
      <c r="AG142" s="186">
        <v>62.2</v>
      </c>
      <c r="AH142" s="186" t="s">
        <v>1202</v>
      </c>
    </row>
    <row r="143" spans="1:34" s="33" customFormat="1" ht="12.75" x14ac:dyDescent="0.2">
      <c r="A143" s="182" t="s">
        <v>1305</v>
      </c>
      <c r="B143" s="182"/>
      <c r="C143" s="183">
        <v>1</v>
      </c>
      <c r="D143" s="183" t="s">
        <v>1352</v>
      </c>
      <c r="E143" s="183" t="s">
        <v>1229</v>
      </c>
      <c r="F143" s="184"/>
      <c r="G143" s="183">
        <v>181</v>
      </c>
      <c r="H143" s="183">
        <v>59.3</v>
      </c>
      <c r="I143" s="185">
        <v>18.1007905741583</v>
      </c>
      <c r="J143" s="186">
        <v>100</v>
      </c>
      <c r="K143" s="186" t="s">
        <v>1199</v>
      </c>
      <c r="L143" s="183">
        <v>3880</v>
      </c>
      <c r="M143" s="186">
        <v>78</v>
      </c>
      <c r="N143" s="186" t="s">
        <v>1202</v>
      </c>
      <c r="O143" s="183">
        <v>7.58</v>
      </c>
      <c r="P143" s="183">
        <v>78</v>
      </c>
      <c r="Q143" s="183" t="s">
        <v>1201</v>
      </c>
      <c r="R143" s="183">
        <v>18.8</v>
      </c>
      <c r="S143" s="186">
        <v>85</v>
      </c>
      <c r="T143" s="186" t="s">
        <v>1209</v>
      </c>
      <c r="U143" s="183">
        <v>200</v>
      </c>
      <c r="V143" s="186">
        <v>60</v>
      </c>
      <c r="W143" s="186" t="s">
        <v>1202</v>
      </c>
      <c r="X143" s="183">
        <v>6</v>
      </c>
      <c r="Y143" s="186">
        <v>40</v>
      </c>
      <c r="Z143" s="186" t="s">
        <v>1203</v>
      </c>
      <c r="AA143" s="183" t="s">
        <v>426</v>
      </c>
      <c r="AB143" s="186">
        <v>64</v>
      </c>
      <c r="AC143" s="186" t="s">
        <v>1202</v>
      </c>
      <c r="AD143" s="186">
        <v>73.599999999999994</v>
      </c>
      <c r="AE143" s="186">
        <v>0</v>
      </c>
      <c r="AF143" s="186"/>
      <c r="AG143" s="186">
        <v>73.599999999999994</v>
      </c>
      <c r="AH143" s="186" t="s">
        <v>1202</v>
      </c>
    </row>
    <row r="144" spans="1:34" s="33" customFormat="1" ht="12.75" x14ac:dyDescent="0.2">
      <c r="A144" s="182" t="s">
        <v>1305</v>
      </c>
      <c r="B144" s="182"/>
      <c r="C144" s="183">
        <v>1</v>
      </c>
      <c r="D144" s="183" t="s">
        <v>1353</v>
      </c>
      <c r="E144" s="183" t="s">
        <v>1229</v>
      </c>
      <c r="F144" s="184"/>
      <c r="G144" s="183">
        <v>185</v>
      </c>
      <c r="H144" s="183">
        <v>68.099999999999994</v>
      </c>
      <c r="I144" s="185">
        <v>19.8977355734112</v>
      </c>
      <c r="J144" s="186">
        <v>100</v>
      </c>
      <c r="K144" s="186" t="s">
        <v>1199</v>
      </c>
      <c r="L144" s="183">
        <v>3555</v>
      </c>
      <c r="M144" s="186">
        <v>72</v>
      </c>
      <c r="N144" s="186" t="s">
        <v>1202</v>
      </c>
      <c r="O144" s="183">
        <v>7.76</v>
      </c>
      <c r="P144" s="183">
        <v>76</v>
      </c>
      <c r="Q144" s="183" t="s">
        <v>1201</v>
      </c>
      <c r="R144" s="183">
        <v>14.7</v>
      </c>
      <c r="S144" s="186">
        <v>78</v>
      </c>
      <c r="T144" s="186" t="s">
        <v>1202</v>
      </c>
      <c r="U144" s="183">
        <v>170</v>
      </c>
      <c r="V144" s="186">
        <v>0</v>
      </c>
      <c r="W144" s="186" t="s">
        <v>1203</v>
      </c>
      <c r="X144" s="183">
        <v>6</v>
      </c>
      <c r="Y144" s="186">
        <v>40</v>
      </c>
      <c r="Z144" s="186" t="s">
        <v>1203</v>
      </c>
      <c r="AA144" s="183" t="s">
        <v>782</v>
      </c>
      <c r="AB144" s="186">
        <v>50</v>
      </c>
      <c r="AC144" s="186" t="s">
        <v>1203</v>
      </c>
      <c r="AD144" s="186">
        <v>62.8</v>
      </c>
      <c r="AE144" s="186">
        <v>0</v>
      </c>
      <c r="AF144" s="186"/>
      <c r="AG144" s="186">
        <v>62.8</v>
      </c>
      <c r="AH144" s="186" t="s">
        <v>1202</v>
      </c>
    </row>
    <row r="145" spans="1:34" s="33" customFormat="1" ht="12.75" x14ac:dyDescent="0.2">
      <c r="A145" s="182" t="s">
        <v>1305</v>
      </c>
      <c r="B145" s="182"/>
      <c r="C145" s="183">
        <v>1</v>
      </c>
      <c r="D145" s="183" t="s">
        <v>1354</v>
      </c>
      <c r="E145" s="183" t="s">
        <v>1229</v>
      </c>
      <c r="F145" s="184"/>
      <c r="G145" s="183">
        <v>175.5</v>
      </c>
      <c r="H145" s="183">
        <v>67.400000000000006</v>
      </c>
      <c r="I145" s="185">
        <v>21.882939261856599</v>
      </c>
      <c r="J145" s="186">
        <v>100</v>
      </c>
      <c r="K145" s="186" t="s">
        <v>1199</v>
      </c>
      <c r="L145" s="183">
        <v>5259</v>
      </c>
      <c r="M145" s="186">
        <v>100</v>
      </c>
      <c r="N145" s="186" t="s">
        <v>1200</v>
      </c>
      <c r="O145" s="183">
        <v>7.28</v>
      </c>
      <c r="P145" s="183">
        <v>85</v>
      </c>
      <c r="Q145" s="183" t="s">
        <v>1211</v>
      </c>
      <c r="R145" s="183">
        <v>15.7</v>
      </c>
      <c r="S145" s="186">
        <v>78</v>
      </c>
      <c r="T145" s="186" t="s">
        <v>1202</v>
      </c>
      <c r="U145" s="183">
        <v>215</v>
      </c>
      <c r="V145" s="186">
        <v>66</v>
      </c>
      <c r="W145" s="186" t="s">
        <v>1202</v>
      </c>
      <c r="X145" s="183">
        <v>13</v>
      </c>
      <c r="Y145" s="186">
        <v>80</v>
      </c>
      <c r="Z145" s="186" t="s">
        <v>1209</v>
      </c>
      <c r="AA145" s="183" t="s">
        <v>482</v>
      </c>
      <c r="AB145" s="186">
        <v>60</v>
      </c>
      <c r="AC145" s="186" t="s">
        <v>1202</v>
      </c>
      <c r="AD145" s="186">
        <v>81.400000000000006</v>
      </c>
      <c r="AE145" s="186">
        <v>0</v>
      </c>
      <c r="AF145" s="186"/>
      <c r="AG145" s="186">
        <v>81.400000000000006</v>
      </c>
      <c r="AH145" s="186" t="s">
        <v>1209</v>
      </c>
    </row>
    <row r="146" spans="1:34" s="33" customFormat="1" ht="12.75" x14ac:dyDescent="0.2">
      <c r="A146" s="182" t="s">
        <v>1305</v>
      </c>
      <c r="B146" s="182"/>
      <c r="C146" s="183">
        <v>1</v>
      </c>
      <c r="D146" s="183" t="s">
        <v>1355</v>
      </c>
      <c r="E146" s="183" t="s">
        <v>1229</v>
      </c>
      <c r="F146" s="184"/>
      <c r="G146" s="183">
        <v>181</v>
      </c>
      <c r="H146" s="183">
        <v>87.8</v>
      </c>
      <c r="I146" s="185">
        <v>26.800158725313601</v>
      </c>
      <c r="J146" s="186">
        <v>60</v>
      </c>
      <c r="K146" s="186" t="s">
        <v>1205</v>
      </c>
      <c r="L146" s="183">
        <v>3934</v>
      </c>
      <c r="M146" s="186">
        <v>78</v>
      </c>
      <c r="N146" s="186" t="s">
        <v>1202</v>
      </c>
      <c r="O146" s="183">
        <v>7.92</v>
      </c>
      <c r="P146" s="183">
        <v>74</v>
      </c>
      <c r="Q146" s="183" t="s">
        <v>1201</v>
      </c>
      <c r="R146" s="183">
        <v>8.6999999999999993</v>
      </c>
      <c r="S146" s="186">
        <v>68</v>
      </c>
      <c r="T146" s="186" t="s">
        <v>1202</v>
      </c>
      <c r="U146" s="183">
        <v>215</v>
      </c>
      <c r="V146" s="186">
        <v>66</v>
      </c>
      <c r="W146" s="186" t="s">
        <v>1202</v>
      </c>
      <c r="X146" s="183">
        <v>1</v>
      </c>
      <c r="Y146" s="186">
        <v>0</v>
      </c>
      <c r="Z146" s="186" t="s">
        <v>1203</v>
      </c>
      <c r="AA146" s="183" t="s">
        <v>681</v>
      </c>
      <c r="AB146" s="186">
        <v>72</v>
      </c>
      <c r="AC146" s="186" t="s">
        <v>1202</v>
      </c>
      <c r="AD146" s="186">
        <v>63.3</v>
      </c>
      <c r="AE146" s="186">
        <v>0</v>
      </c>
      <c r="AF146" s="186"/>
      <c r="AG146" s="186">
        <v>63.3</v>
      </c>
      <c r="AH146" s="186" t="s">
        <v>1202</v>
      </c>
    </row>
    <row r="147" spans="1:34" s="33" customFormat="1" ht="12.75" x14ac:dyDescent="0.2">
      <c r="A147" s="182" t="s">
        <v>1305</v>
      </c>
      <c r="B147" s="182"/>
      <c r="C147" s="183">
        <v>1</v>
      </c>
      <c r="D147" s="183" t="s">
        <v>1356</v>
      </c>
      <c r="E147" s="183" t="s">
        <v>1229</v>
      </c>
      <c r="F147" s="184"/>
      <c r="G147" s="183">
        <v>177</v>
      </c>
      <c r="H147" s="183">
        <v>73.8</v>
      </c>
      <c r="I147" s="185">
        <v>23.556449296179299</v>
      </c>
      <c r="J147" s="186">
        <v>100</v>
      </c>
      <c r="K147" s="186" t="s">
        <v>1199</v>
      </c>
      <c r="L147" s="183">
        <v>3253</v>
      </c>
      <c r="M147" s="186">
        <v>66</v>
      </c>
      <c r="N147" s="186" t="s">
        <v>1202</v>
      </c>
      <c r="O147" s="183">
        <v>8.0299999999999994</v>
      </c>
      <c r="P147" s="183">
        <v>72</v>
      </c>
      <c r="Q147" s="183" t="s">
        <v>1201</v>
      </c>
      <c r="R147" s="183">
        <v>13.2</v>
      </c>
      <c r="S147" s="186">
        <v>74</v>
      </c>
      <c r="T147" s="186" t="s">
        <v>1202</v>
      </c>
      <c r="U147" s="183">
        <v>205</v>
      </c>
      <c r="V147" s="186">
        <v>62</v>
      </c>
      <c r="W147" s="186" t="s">
        <v>1202</v>
      </c>
      <c r="X147" s="183">
        <v>1</v>
      </c>
      <c r="Y147" s="186">
        <v>0</v>
      </c>
      <c r="Z147" s="186" t="s">
        <v>1203</v>
      </c>
      <c r="AA147" s="183" t="s">
        <v>343</v>
      </c>
      <c r="AB147" s="186">
        <v>40</v>
      </c>
      <c r="AC147" s="186" t="s">
        <v>1203</v>
      </c>
      <c r="AD147" s="186">
        <v>60.9</v>
      </c>
      <c r="AE147" s="186">
        <v>0</v>
      </c>
      <c r="AF147" s="186"/>
      <c r="AG147" s="186">
        <v>60.9</v>
      </c>
      <c r="AH147" s="186" t="s">
        <v>1202</v>
      </c>
    </row>
    <row r="148" spans="1:34" s="33" customFormat="1" ht="12.75" x14ac:dyDescent="0.2">
      <c r="A148" s="182" t="s">
        <v>1305</v>
      </c>
      <c r="B148" s="182"/>
      <c r="C148" s="183">
        <v>1</v>
      </c>
      <c r="D148" s="183" t="s">
        <v>1357</v>
      </c>
      <c r="E148" s="183" t="s">
        <v>1229</v>
      </c>
      <c r="F148" s="184"/>
      <c r="G148" s="183">
        <v>173</v>
      </c>
      <c r="H148" s="183">
        <v>74.599999999999994</v>
      </c>
      <c r="I148" s="185">
        <v>24.925657389154299</v>
      </c>
      <c r="J148" s="186">
        <v>80</v>
      </c>
      <c r="K148" s="186" t="s">
        <v>1219</v>
      </c>
      <c r="L148" s="183">
        <v>5105</v>
      </c>
      <c r="M148" s="186">
        <v>100</v>
      </c>
      <c r="N148" s="186" t="s">
        <v>1200</v>
      </c>
      <c r="O148" s="183">
        <v>8.3000000000000007</v>
      </c>
      <c r="P148" s="183">
        <v>70</v>
      </c>
      <c r="Q148" s="183" t="s">
        <v>1201</v>
      </c>
      <c r="R148" s="183">
        <v>11</v>
      </c>
      <c r="S148" s="186">
        <v>72</v>
      </c>
      <c r="T148" s="186" t="s">
        <v>1202</v>
      </c>
      <c r="U148" s="183">
        <v>195</v>
      </c>
      <c r="V148" s="186">
        <v>50</v>
      </c>
      <c r="W148" s="186" t="s">
        <v>1203</v>
      </c>
      <c r="X148" s="183">
        <v>1</v>
      </c>
      <c r="Y148" s="186">
        <v>0</v>
      </c>
      <c r="Z148" s="186" t="s">
        <v>1203</v>
      </c>
      <c r="AA148" s="183" t="s">
        <v>703</v>
      </c>
      <c r="AB148" s="186">
        <v>64</v>
      </c>
      <c r="AC148" s="186" t="s">
        <v>1202</v>
      </c>
      <c r="AD148" s="186">
        <v>66</v>
      </c>
      <c r="AE148" s="186">
        <v>0</v>
      </c>
      <c r="AF148" s="186"/>
      <c r="AG148" s="186">
        <v>66</v>
      </c>
      <c r="AH148" s="186" t="s">
        <v>1202</v>
      </c>
    </row>
    <row r="149" spans="1:34" s="33" customFormat="1" ht="12.75" x14ac:dyDescent="0.2">
      <c r="A149" s="182" t="s">
        <v>1305</v>
      </c>
      <c r="B149" s="182"/>
      <c r="C149" s="183">
        <v>1</v>
      </c>
      <c r="D149" s="183" t="s">
        <v>1300</v>
      </c>
      <c r="E149" s="183" t="s">
        <v>1229</v>
      </c>
      <c r="F149" s="184"/>
      <c r="G149" s="183">
        <v>176</v>
      </c>
      <c r="H149" s="183">
        <v>57.5</v>
      </c>
      <c r="I149" s="185">
        <v>18.562758264462801</v>
      </c>
      <c r="J149" s="186">
        <v>100</v>
      </c>
      <c r="K149" s="186" t="s">
        <v>1199</v>
      </c>
      <c r="L149" s="183">
        <v>3584</v>
      </c>
      <c r="M149" s="186">
        <v>72</v>
      </c>
      <c r="N149" s="186" t="s">
        <v>1202</v>
      </c>
      <c r="O149" s="183">
        <v>7.03</v>
      </c>
      <c r="P149" s="183">
        <v>95</v>
      </c>
      <c r="Q149" s="183" t="s">
        <v>1231</v>
      </c>
      <c r="R149" s="183">
        <v>10.1</v>
      </c>
      <c r="S149" s="186">
        <v>70</v>
      </c>
      <c r="T149" s="186" t="s">
        <v>1202</v>
      </c>
      <c r="U149" s="183">
        <v>210</v>
      </c>
      <c r="V149" s="186">
        <v>64</v>
      </c>
      <c r="W149" s="186" t="s">
        <v>1202</v>
      </c>
      <c r="X149" s="183">
        <v>8</v>
      </c>
      <c r="Y149" s="186">
        <v>60</v>
      </c>
      <c r="Z149" s="186" t="s">
        <v>1202</v>
      </c>
      <c r="AA149" s="183" t="s">
        <v>352</v>
      </c>
      <c r="AB149" s="186">
        <v>66</v>
      </c>
      <c r="AC149" s="186" t="s">
        <v>1202</v>
      </c>
      <c r="AD149" s="186">
        <v>77.400000000000006</v>
      </c>
      <c r="AE149" s="186">
        <v>0</v>
      </c>
      <c r="AF149" s="186"/>
      <c r="AG149" s="186">
        <v>77.400000000000006</v>
      </c>
      <c r="AH149" s="186" t="s">
        <v>1202</v>
      </c>
    </row>
    <row r="150" spans="1:34" s="33" customFormat="1" ht="12.75" x14ac:dyDescent="0.2">
      <c r="A150" s="182" t="s">
        <v>1358</v>
      </c>
      <c r="B150" s="182"/>
      <c r="C150" s="183">
        <v>1</v>
      </c>
      <c r="D150" s="183" t="s">
        <v>1359</v>
      </c>
      <c r="E150" s="183" t="s">
        <v>1198</v>
      </c>
      <c r="F150" s="184"/>
      <c r="G150" s="183">
        <v>158</v>
      </c>
      <c r="H150" s="183">
        <v>56.1</v>
      </c>
      <c r="I150" s="185">
        <v>22.472360198686101</v>
      </c>
      <c r="J150" s="186">
        <v>100</v>
      </c>
      <c r="K150" s="186" t="s">
        <v>1199</v>
      </c>
      <c r="L150" s="183">
        <v>3307</v>
      </c>
      <c r="M150" s="186">
        <v>100</v>
      </c>
      <c r="N150" s="186" t="s">
        <v>1200</v>
      </c>
      <c r="O150" s="183">
        <v>10.4</v>
      </c>
      <c r="P150" s="183">
        <v>60</v>
      </c>
      <c r="Q150" s="183" t="s">
        <v>1201</v>
      </c>
      <c r="R150" s="183">
        <v>8.3000000000000007</v>
      </c>
      <c r="S150" s="186">
        <v>64</v>
      </c>
      <c r="T150" s="186" t="s">
        <v>1202</v>
      </c>
      <c r="U150" s="183">
        <v>150</v>
      </c>
      <c r="V150" s="186">
        <v>60</v>
      </c>
      <c r="W150" s="186" t="s">
        <v>1202</v>
      </c>
      <c r="X150" s="183">
        <v>35</v>
      </c>
      <c r="Y150" s="186">
        <v>70</v>
      </c>
      <c r="Z150" s="186" t="s">
        <v>1202</v>
      </c>
      <c r="AA150" s="183" t="s">
        <v>954</v>
      </c>
      <c r="AB150" s="186">
        <v>60</v>
      </c>
      <c r="AC150" s="186" t="s">
        <v>1202</v>
      </c>
      <c r="AD150" s="186">
        <v>73.400000000000006</v>
      </c>
      <c r="AE150" s="186">
        <v>0</v>
      </c>
      <c r="AF150" s="186"/>
      <c r="AG150" s="186">
        <v>73.400000000000006</v>
      </c>
      <c r="AH150" s="186" t="s">
        <v>1202</v>
      </c>
    </row>
    <row r="151" spans="1:34" s="33" customFormat="1" ht="12.75" x14ac:dyDescent="0.2">
      <c r="A151" s="187" t="s">
        <v>1358</v>
      </c>
      <c r="B151" s="187"/>
      <c r="C151" s="188">
        <v>1</v>
      </c>
      <c r="D151" s="188" t="s">
        <v>1360</v>
      </c>
      <c r="E151" s="188" t="s">
        <v>1198</v>
      </c>
      <c r="F151" s="189"/>
      <c r="G151" s="188">
        <v>162</v>
      </c>
      <c r="H151" s="188">
        <v>45</v>
      </c>
      <c r="I151" s="190">
        <v>17.146776406035698</v>
      </c>
      <c r="J151" s="191">
        <v>100</v>
      </c>
      <c r="K151" s="191" t="s">
        <v>1199</v>
      </c>
      <c r="L151" s="188">
        <v>3100</v>
      </c>
      <c r="M151" s="191">
        <v>85</v>
      </c>
      <c r="N151" s="191" t="s">
        <v>1209</v>
      </c>
      <c r="O151" s="188">
        <v>8.1300000000000008</v>
      </c>
      <c r="P151" s="188">
        <v>85</v>
      </c>
      <c r="Q151" s="188" t="s">
        <v>1211</v>
      </c>
      <c r="R151" s="188">
        <v>10</v>
      </c>
      <c r="S151" s="191">
        <v>66</v>
      </c>
      <c r="T151" s="191" t="s">
        <v>1202</v>
      </c>
      <c r="U151" s="188">
        <v>180</v>
      </c>
      <c r="V151" s="191">
        <v>80</v>
      </c>
      <c r="W151" s="191" t="s">
        <v>1209</v>
      </c>
      <c r="X151" s="188">
        <v>40</v>
      </c>
      <c r="Y151" s="191">
        <v>76</v>
      </c>
      <c r="Z151" s="191" t="s">
        <v>1202</v>
      </c>
      <c r="AA151" s="188" t="s">
        <v>722</v>
      </c>
      <c r="AB151" s="191">
        <v>68</v>
      </c>
      <c r="AC151" s="191" t="s">
        <v>1202</v>
      </c>
      <c r="AD151" s="191">
        <v>80.55</v>
      </c>
      <c r="AE151" s="191">
        <v>0</v>
      </c>
      <c r="AF151" s="191"/>
      <c r="AG151" s="191">
        <v>80.55</v>
      </c>
      <c r="AH151" s="191" t="s">
        <v>1209</v>
      </c>
    </row>
    <row r="152" spans="1:34" s="33" customFormat="1" ht="12.75" x14ac:dyDescent="0.2">
      <c r="A152" s="182" t="s">
        <v>1358</v>
      </c>
      <c r="B152" s="182"/>
      <c r="C152" s="183">
        <v>1</v>
      </c>
      <c r="D152" s="183" t="s">
        <v>1361</v>
      </c>
      <c r="E152" s="183" t="s">
        <v>1198</v>
      </c>
      <c r="F152" s="184"/>
      <c r="G152" s="183">
        <v>167</v>
      </c>
      <c r="H152" s="183">
        <v>52.6</v>
      </c>
      <c r="I152" s="185">
        <v>18.8604826275593</v>
      </c>
      <c r="J152" s="186">
        <v>100</v>
      </c>
      <c r="K152" s="186" t="s">
        <v>1199</v>
      </c>
      <c r="L152" s="183">
        <v>3696</v>
      </c>
      <c r="M152" s="186">
        <v>100</v>
      </c>
      <c r="N152" s="186" t="s">
        <v>1200</v>
      </c>
      <c r="O152" s="183">
        <v>9.02</v>
      </c>
      <c r="P152" s="183">
        <v>74</v>
      </c>
      <c r="Q152" s="183" t="s">
        <v>1201</v>
      </c>
      <c r="R152" s="183">
        <v>17</v>
      </c>
      <c r="S152" s="186">
        <v>78</v>
      </c>
      <c r="T152" s="186" t="s">
        <v>1202</v>
      </c>
      <c r="U152" s="183">
        <v>170</v>
      </c>
      <c r="V152" s="186">
        <v>74</v>
      </c>
      <c r="W152" s="186" t="s">
        <v>1202</v>
      </c>
      <c r="X152" s="183">
        <v>47</v>
      </c>
      <c r="Y152" s="186">
        <v>85</v>
      </c>
      <c r="Z152" s="186" t="s">
        <v>1209</v>
      </c>
      <c r="AA152" s="183" t="s">
        <v>544</v>
      </c>
      <c r="AB152" s="186">
        <v>76</v>
      </c>
      <c r="AC152" s="186" t="s">
        <v>1202</v>
      </c>
      <c r="AD152" s="186">
        <v>83.7</v>
      </c>
      <c r="AE152" s="186">
        <v>0</v>
      </c>
      <c r="AF152" s="186"/>
      <c r="AG152" s="186">
        <v>83.7</v>
      </c>
      <c r="AH152" s="186" t="s">
        <v>1209</v>
      </c>
    </row>
    <row r="153" spans="1:34" s="33" customFormat="1" ht="12.75" x14ac:dyDescent="0.2">
      <c r="A153" s="182" t="s">
        <v>1358</v>
      </c>
      <c r="B153" s="182"/>
      <c r="C153" s="183">
        <v>1</v>
      </c>
      <c r="D153" s="183" t="s">
        <v>1362</v>
      </c>
      <c r="E153" s="183" t="s">
        <v>1198</v>
      </c>
      <c r="F153" s="184"/>
      <c r="G153" s="183">
        <v>167</v>
      </c>
      <c r="H153" s="183">
        <v>79.900000000000006</v>
      </c>
      <c r="I153" s="185">
        <v>28.649288249847601</v>
      </c>
      <c r="J153" s="186">
        <v>60</v>
      </c>
      <c r="K153" s="186" t="s">
        <v>1205</v>
      </c>
      <c r="L153" s="183">
        <v>4537</v>
      </c>
      <c r="M153" s="186">
        <v>100</v>
      </c>
      <c r="N153" s="186" t="s">
        <v>1200</v>
      </c>
      <c r="O153" s="183">
        <v>9.85</v>
      </c>
      <c r="P153" s="183">
        <v>66</v>
      </c>
      <c r="Q153" s="183" t="s">
        <v>1201</v>
      </c>
      <c r="R153" s="183">
        <v>11.9</v>
      </c>
      <c r="S153" s="186">
        <v>70</v>
      </c>
      <c r="T153" s="186" t="s">
        <v>1202</v>
      </c>
      <c r="U153" s="183">
        <v>160</v>
      </c>
      <c r="V153" s="186">
        <v>66</v>
      </c>
      <c r="W153" s="186" t="s">
        <v>1202</v>
      </c>
      <c r="X153" s="183">
        <v>5</v>
      </c>
      <c r="Y153" s="186">
        <v>0</v>
      </c>
      <c r="Z153" s="186" t="s">
        <v>1203</v>
      </c>
      <c r="AA153" s="183" t="s">
        <v>1149</v>
      </c>
      <c r="AB153" s="186">
        <v>72</v>
      </c>
      <c r="AC153" s="186" t="s">
        <v>1202</v>
      </c>
      <c r="AD153" s="186">
        <v>65.2</v>
      </c>
      <c r="AE153" s="186">
        <v>0</v>
      </c>
      <c r="AF153" s="186"/>
      <c r="AG153" s="186">
        <v>65.2</v>
      </c>
      <c r="AH153" s="186" t="s">
        <v>1202</v>
      </c>
    </row>
    <row r="154" spans="1:34" s="33" customFormat="1" ht="12.75" x14ac:dyDescent="0.2">
      <c r="A154" s="182" t="s">
        <v>1358</v>
      </c>
      <c r="B154" s="182"/>
      <c r="C154" s="183">
        <v>1</v>
      </c>
      <c r="D154" s="183" t="s">
        <v>1363</v>
      </c>
      <c r="E154" s="183" t="s">
        <v>1198</v>
      </c>
      <c r="F154" s="184"/>
      <c r="G154" s="183">
        <v>158</v>
      </c>
      <c r="H154" s="183">
        <v>96.1</v>
      </c>
      <c r="I154" s="185">
        <v>38.495433424130702</v>
      </c>
      <c r="J154" s="186">
        <v>60</v>
      </c>
      <c r="K154" s="186" t="s">
        <v>1205</v>
      </c>
      <c r="L154" s="183">
        <v>3618</v>
      </c>
      <c r="M154" s="186">
        <v>100</v>
      </c>
      <c r="N154" s="186" t="s">
        <v>1200</v>
      </c>
      <c r="O154" s="183">
        <v>10</v>
      </c>
      <c r="P154" s="183">
        <v>64</v>
      </c>
      <c r="Q154" s="183" t="s">
        <v>1201</v>
      </c>
      <c r="R154" s="183">
        <v>15</v>
      </c>
      <c r="S154" s="186">
        <v>74</v>
      </c>
      <c r="T154" s="186" t="s">
        <v>1202</v>
      </c>
      <c r="U154" s="183">
        <v>150</v>
      </c>
      <c r="V154" s="186">
        <v>60</v>
      </c>
      <c r="W154" s="186" t="s">
        <v>1202</v>
      </c>
      <c r="X154" s="183">
        <v>30</v>
      </c>
      <c r="Y154" s="186">
        <v>66</v>
      </c>
      <c r="Z154" s="186" t="s">
        <v>1202</v>
      </c>
      <c r="AA154" s="183" t="s">
        <v>880</v>
      </c>
      <c r="AB154" s="186">
        <v>40</v>
      </c>
      <c r="AC154" s="186" t="s">
        <v>1203</v>
      </c>
      <c r="AD154" s="186">
        <v>64.8</v>
      </c>
      <c r="AE154" s="186">
        <v>0</v>
      </c>
      <c r="AF154" s="186"/>
      <c r="AG154" s="186">
        <v>64.8</v>
      </c>
      <c r="AH154" s="186" t="s">
        <v>1202</v>
      </c>
    </row>
    <row r="155" spans="1:34" s="33" customFormat="1" ht="12.75" x14ac:dyDescent="0.2">
      <c r="A155" s="182" t="s">
        <v>1358</v>
      </c>
      <c r="B155" s="182"/>
      <c r="C155" s="183">
        <v>1</v>
      </c>
      <c r="D155" s="183" t="s">
        <v>1364</v>
      </c>
      <c r="E155" s="183" t="s">
        <v>1198</v>
      </c>
      <c r="F155" s="184"/>
      <c r="G155" s="183">
        <v>162</v>
      </c>
      <c r="H155" s="183">
        <v>53.1</v>
      </c>
      <c r="I155" s="185">
        <v>20.233196159122102</v>
      </c>
      <c r="J155" s="186">
        <v>100</v>
      </c>
      <c r="K155" s="186" t="s">
        <v>1199</v>
      </c>
      <c r="L155" s="183">
        <v>3179</v>
      </c>
      <c r="M155" s="186">
        <v>90</v>
      </c>
      <c r="N155" s="186" t="s">
        <v>1200</v>
      </c>
      <c r="O155" s="183">
        <v>8.7899999999999991</v>
      </c>
      <c r="P155" s="183">
        <v>76</v>
      </c>
      <c r="Q155" s="183" t="s">
        <v>1201</v>
      </c>
      <c r="R155" s="183">
        <v>14.7</v>
      </c>
      <c r="S155" s="186">
        <v>74</v>
      </c>
      <c r="T155" s="186" t="s">
        <v>1202</v>
      </c>
      <c r="U155" s="183">
        <v>170</v>
      </c>
      <c r="V155" s="186">
        <v>74</v>
      </c>
      <c r="W155" s="186" t="s">
        <v>1202</v>
      </c>
      <c r="X155" s="183">
        <v>40</v>
      </c>
      <c r="Y155" s="186">
        <v>76</v>
      </c>
      <c r="Z155" s="186" t="s">
        <v>1202</v>
      </c>
      <c r="AA155" s="183" t="s">
        <v>533</v>
      </c>
      <c r="AB155" s="186">
        <v>76</v>
      </c>
      <c r="AC155" s="186" t="s">
        <v>1202</v>
      </c>
      <c r="AD155" s="186">
        <v>81.3</v>
      </c>
      <c r="AE155" s="186">
        <v>0</v>
      </c>
      <c r="AF155" s="186"/>
      <c r="AG155" s="186">
        <v>81.3</v>
      </c>
      <c r="AH155" s="186" t="s">
        <v>1209</v>
      </c>
    </row>
    <row r="156" spans="1:34" s="33" customFormat="1" ht="12.75" x14ac:dyDescent="0.2">
      <c r="A156" s="182" t="s">
        <v>1358</v>
      </c>
      <c r="B156" s="182"/>
      <c r="C156" s="183">
        <v>1</v>
      </c>
      <c r="D156" s="183" t="s">
        <v>1365</v>
      </c>
      <c r="E156" s="183" t="s">
        <v>1198</v>
      </c>
      <c r="F156" s="184"/>
      <c r="G156" s="183">
        <v>165.5</v>
      </c>
      <c r="H156" s="183">
        <v>70.900000000000006</v>
      </c>
      <c r="I156" s="185">
        <v>25.885123355938699</v>
      </c>
      <c r="J156" s="186">
        <v>60</v>
      </c>
      <c r="K156" s="186" t="s">
        <v>1205</v>
      </c>
      <c r="L156" s="183">
        <v>3490</v>
      </c>
      <c r="M156" s="186">
        <v>100</v>
      </c>
      <c r="N156" s="186" t="s">
        <v>1200</v>
      </c>
      <c r="O156" s="183">
        <v>9.0500000000000007</v>
      </c>
      <c r="P156" s="183">
        <v>74</v>
      </c>
      <c r="Q156" s="183" t="s">
        <v>1201</v>
      </c>
      <c r="R156" s="183">
        <v>16.3</v>
      </c>
      <c r="S156" s="186">
        <v>76</v>
      </c>
      <c r="T156" s="186" t="s">
        <v>1202</v>
      </c>
      <c r="U156" s="183">
        <v>160</v>
      </c>
      <c r="V156" s="186">
        <v>66</v>
      </c>
      <c r="W156" s="186" t="s">
        <v>1202</v>
      </c>
      <c r="X156" s="183">
        <v>38</v>
      </c>
      <c r="Y156" s="186">
        <v>74</v>
      </c>
      <c r="Z156" s="186" t="s">
        <v>1202</v>
      </c>
      <c r="AA156" s="183" t="s">
        <v>333</v>
      </c>
      <c r="AB156" s="186">
        <v>68</v>
      </c>
      <c r="AC156" s="186" t="s">
        <v>1202</v>
      </c>
      <c r="AD156" s="186">
        <v>74</v>
      </c>
      <c r="AE156" s="186">
        <v>0</v>
      </c>
      <c r="AF156" s="186"/>
      <c r="AG156" s="186">
        <v>74</v>
      </c>
      <c r="AH156" s="186" t="s">
        <v>1202</v>
      </c>
    </row>
    <row r="157" spans="1:34" s="33" customFormat="1" ht="12.75" x14ac:dyDescent="0.2">
      <c r="A157" s="182" t="s">
        <v>1358</v>
      </c>
      <c r="B157" s="182"/>
      <c r="C157" s="183">
        <v>1</v>
      </c>
      <c r="D157" s="183" t="s">
        <v>1366</v>
      </c>
      <c r="E157" s="183" t="s">
        <v>1198</v>
      </c>
      <c r="F157" s="184"/>
      <c r="G157" s="183">
        <v>172.5</v>
      </c>
      <c r="H157" s="183">
        <v>61.6</v>
      </c>
      <c r="I157" s="185">
        <v>20.701533291325401</v>
      </c>
      <c r="J157" s="186">
        <v>100</v>
      </c>
      <c r="K157" s="186" t="s">
        <v>1199</v>
      </c>
      <c r="L157" s="183">
        <v>3243</v>
      </c>
      <c r="M157" s="186">
        <v>95</v>
      </c>
      <c r="N157" s="186" t="s">
        <v>1200</v>
      </c>
      <c r="O157" s="183">
        <v>7.92</v>
      </c>
      <c r="P157" s="183">
        <v>85</v>
      </c>
      <c r="Q157" s="183" t="s">
        <v>1211</v>
      </c>
      <c r="R157" s="183">
        <v>11.3</v>
      </c>
      <c r="S157" s="186">
        <v>68</v>
      </c>
      <c r="T157" s="186" t="s">
        <v>1202</v>
      </c>
      <c r="U157" s="183">
        <v>190</v>
      </c>
      <c r="V157" s="186">
        <v>85</v>
      </c>
      <c r="W157" s="186" t="s">
        <v>1209</v>
      </c>
      <c r="X157" s="183">
        <v>40</v>
      </c>
      <c r="Y157" s="186">
        <v>76</v>
      </c>
      <c r="Z157" s="186" t="s">
        <v>1202</v>
      </c>
      <c r="AA157" s="183" t="s">
        <v>443</v>
      </c>
      <c r="AB157" s="186">
        <v>85</v>
      </c>
      <c r="AC157" s="186" t="s">
        <v>1209</v>
      </c>
      <c r="AD157" s="186">
        <v>86.15</v>
      </c>
      <c r="AE157" s="186">
        <v>0</v>
      </c>
      <c r="AF157" s="186"/>
      <c r="AG157" s="186">
        <v>86.15</v>
      </c>
      <c r="AH157" s="186" t="s">
        <v>1209</v>
      </c>
    </row>
    <row r="158" spans="1:34" s="33" customFormat="1" ht="12.75" x14ac:dyDescent="0.2">
      <c r="A158" s="182" t="s">
        <v>1358</v>
      </c>
      <c r="B158" s="182"/>
      <c r="C158" s="183">
        <v>1</v>
      </c>
      <c r="D158" s="183" t="s">
        <v>1367</v>
      </c>
      <c r="E158" s="183" t="s">
        <v>1229</v>
      </c>
      <c r="F158" s="184"/>
      <c r="G158" s="183">
        <v>173.5</v>
      </c>
      <c r="H158" s="183">
        <v>120.3</v>
      </c>
      <c r="I158" s="185">
        <v>39.963790082136697</v>
      </c>
      <c r="J158" s="186">
        <v>60</v>
      </c>
      <c r="K158" s="186" t="s">
        <v>1205</v>
      </c>
      <c r="L158" s="183">
        <v>4276</v>
      </c>
      <c r="M158" s="186">
        <v>85</v>
      </c>
      <c r="N158" s="186" t="s">
        <v>1209</v>
      </c>
      <c r="O158" s="183">
        <v>7.75</v>
      </c>
      <c r="P158" s="183">
        <v>76</v>
      </c>
      <c r="Q158" s="183" t="s">
        <v>1201</v>
      </c>
      <c r="R158" s="183">
        <v>8.5</v>
      </c>
      <c r="S158" s="186">
        <v>68</v>
      </c>
      <c r="T158" s="186" t="s">
        <v>1202</v>
      </c>
      <c r="U158" s="183">
        <v>210</v>
      </c>
      <c r="V158" s="186">
        <v>64</v>
      </c>
      <c r="W158" s="186" t="s">
        <v>1202</v>
      </c>
      <c r="X158" s="183">
        <v>0</v>
      </c>
      <c r="Y158" s="186">
        <v>0</v>
      </c>
      <c r="Z158" s="186" t="s">
        <v>1203</v>
      </c>
      <c r="AA158" s="183" t="s">
        <v>1103</v>
      </c>
      <c r="AB158" s="186">
        <v>50</v>
      </c>
      <c r="AC158" s="186" t="s">
        <v>1203</v>
      </c>
      <c r="AD158" s="186">
        <v>60.15</v>
      </c>
      <c r="AE158" s="186">
        <v>0</v>
      </c>
      <c r="AF158" s="186"/>
      <c r="AG158" s="186">
        <v>60.15</v>
      </c>
      <c r="AH158" s="186" t="s">
        <v>1202</v>
      </c>
    </row>
    <row r="159" spans="1:34" s="33" customFormat="1" ht="12.75" x14ac:dyDescent="0.2">
      <c r="A159" s="192" t="s">
        <v>1358</v>
      </c>
      <c r="B159" s="192"/>
      <c r="C159" s="193">
        <v>1</v>
      </c>
      <c r="D159" s="193" t="s">
        <v>1368</v>
      </c>
      <c r="E159" s="193" t="s">
        <v>1229</v>
      </c>
      <c r="F159" s="194"/>
      <c r="G159" s="193"/>
      <c r="H159" s="193"/>
      <c r="I159" s="195"/>
      <c r="J159" s="196"/>
      <c r="K159" s="196"/>
      <c r="L159" s="193"/>
      <c r="M159" s="196"/>
      <c r="N159" s="196"/>
      <c r="O159" s="193"/>
      <c r="P159" s="193"/>
      <c r="Q159" s="193"/>
      <c r="R159" s="193"/>
      <c r="S159" s="196"/>
      <c r="T159" s="196"/>
      <c r="U159" s="193"/>
      <c r="V159" s="196"/>
      <c r="W159" s="196"/>
      <c r="X159" s="193"/>
      <c r="Y159" s="196"/>
      <c r="Z159" s="196"/>
      <c r="AA159" s="193"/>
      <c r="AB159" s="196"/>
      <c r="AC159" s="196"/>
      <c r="AD159" s="196">
        <v>0</v>
      </c>
      <c r="AE159" s="196"/>
      <c r="AF159" s="196"/>
      <c r="AG159" s="196">
        <v>0</v>
      </c>
      <c r="AH159" s="196" t="s">
        <v>1203</v>
      </c>
    </row>
    <row r="160" spans="1:34" s="33" customFormat="1" ht="12.75" x14ac:dyDescent="0.2">
      <c r="A160" s="182" t="s">
        <v>1358</v>
      </c>
      <c r="B160" s="182"/>
      <c r="C160" s="183">
        <v>1</v>
      </c>
      <c r="D160" s="183" t="s">
        <v>1369</v>
      </c>
      <c r="E160" s="183" t="s">
        <v>1229</v>
      </c>
      <c r="F160" s="184"/>
      <c r="G160" s="183">
        <v>175.5</v>
      </c>
      <c r="H160" s="183">
        <v>102.1</v>
      </c>
      <c r="I160" s="185">
        <v>33.149081582130002</v>
      </c>
      <c r="J160" s="186">
        <v>60</v>
      </c>
      <c r="K160" s="186" t="s">
        <v>1205</v>
      </c>
      <c r="L160" s="183">
        <v>5525</v>
      </c>
      <c r="M160" s="186">
        <v>100</v>
      </c>
      <c r="N160" s="186" t="s">
        <v>1200</v>
      </c>
      <c r="O160" s="183">
        <v>7.55</v>
      </c>
      <c r="P160" s="183">
        <v>78</v>
      </c>
      <c r="Q160" s="183" t="s">
        <v>1201</v>
      </c>
      <c r="R160" s="183">
        <v>16.7</v>
      </c>
      <c r="S160" s="186">
        <v>80</v>
      </c>
      <c r="T160" s="186" t="s">
        <v>1209</v>
      </c>
      <c r="U160" s="183">
        <v>195</v>
      </c>
      <c r="V160" s="186">
        <v>50</v>
      </c>
      <c r="W160" s="186" t="s">
        <v>1203</v>
      </c>
      <c r="X160" s="183">
        <v>0</v>
      </c>
      <c r="Y160" s="186">
        <v>0</v>
      </c>
      <c r="Z160" s="186" t="s">
        <v>1203</v>
      </c>
      <c r="AA160" s="183" t="s">
        <v>1103</v>
      </c>
      <c r="AB160" s="186">
        <v>50</v>
      </c>
      <c r="AC160" s="186" t="s">
        <v>1203</v>
      </c>
      <c r="AD160" s="186">
        <v>62.6</v>
      </c>
      <c r="AE160" s="186">
        <v>0</v>
      </c>
      <c r="AF160" s="186"/>
      <c r="AG160" s="186">
        <v>62.6</v>
      </c>
      <c r="AH160" s="186" t="s">
        <v>1202</v>
      </c>
    </row>
    <row r="161" spans="1:34" s="33" customFormat="1" ht="12.75" x14ac:dyDescent="0.2">
      <c r="A161" s="182" t="s">
        <v>1358</v>
      </c>
      <c r="B161" s="182"/>
      <c r="C161" s="183">
        <v>1</v>
      </c>
      <c r="D161" s="183" t="s">
        <v>1370</v>
      </c>
      <c r="E161" s="183" t="s">
        <v>1229</v>
      </c>
      <c r="F161" s="184"/>
      <c r="G161" s="183">
        <v>176.5</v>
      </c>
      <c r="H161" s="183">
        <v>59.8</v>
      </c>
      <c r="I161" s="185">
        <v>19.1960452294778</v>
      </c>
      <c r="J161" s="186">
        <v>100</v>
      </c>
      <c r="K161" s="186" t="s">
        <v>1199</v>
      </c>
      <c r="L161" s="183">
        <v>4782</v>
      </c>
      <c r="M161" s="186">
        <v>100</v>
      </c>
      <c r="N161" s="186" t="s">
        <v>1200</v>
      </c>
      <c r="O161" s="183">
        <v>7.78</v>
      </c>
      <c r="P161" s="183">
        <v>76</v>
      </c>
      <c r="Q161" s="183" t="s">
        <v>1201</v>
      </c>
      <c r="R161" s="183">
        <v>6.7</v>
      </c>
      <c r="S161" s="186">
        <v>66</v>
      </c>
      <c r="T161" s="186" t="s">
        <v>1202</v>
      </c>
      <c r="U161" s="183">
        <v>230</v>
      </c>
      <c r="V161" s="186">
        <v>74</v>
      </c>
      <c r="W161" s="186" t="s">
        <v>1202</v>
      </c>
      <c r="X161" s="183">
        <v>8</v>
      </c>
      <c r="Y161" s="186">
        <v>60</v>
      </c>
      <c r="Z161" s="186" t="s">
        <v>1202</v>
      </c>
      <c r="AA161" s="183" t="s">
        <v>563</v>
      </c>
      <c r="AB161" s="186">
        <v>74</v>
      </c>
      <c r="AC161" s="186" t="s">
        <v>1202</v>
      </c>
      <c r="AD161" s="186">
        <v>80</v>
      </c>
      <c r="AE161" s="186">
        <v>0</v>
      </c>
      <c r="AF161" s="186"/>
      <c r="AG161" s="186">
        <v>80</v>
      </c>
      <c r="AH161" s="186" t="s">
        <v>1209</v>
      </c>
    </row>
    <row r="162" spans="1:34" s="33" customFormat="1" ht="12.75" x14ac:dyDescent="0.2">
      <c r="A162" s="182" t="s">
        <v>1358</v>
      </c>
      <c r="B162" s="182"/>
      <c r="C162" s="183">
        <v>1</v>
      </c>
      <c r="D162" s="183" t="s">
        <v>1371</v>
      </c>
      <c r="E162" s="183" t="s">
        <v>1229</v>
      </c>
      <c r="F162" s="184"/>
      <c r="G162" s="183">
        <v>184</v>
      </c>
      <c r="H162" s="183">
        <v>59</v>
      </c>
      <c r="I162" s="185">
        <v>17.426748582230601</v>
      </c>
      <c r="J162" s="186">
        <v>100</v>
      </c>
      <c r="K162" s="186" t="s">
        <v>1199</v>
      </c>
      <c r="L162" s="183">
        <v>4334</v>
      </c>
      <c r="M162" s="186">
        <v>85</v>
      </c>
      <c r="N162" s="186" t="s">
        <v>1209</v>
      </c>
      <c r="O162" s="183">
        <v>7.48</v>
      </c>
      <c r="P162" s="183">
        <v>78</v>
      </c>
      <c r="Q162" s="183" t="s">
        <v>1201</v>
      </c>
      <c r="R162" s="183">
        <v>17</v>
      </c>
      <c r="S162" s="186">
        <v>80</v>
      </c>
      <c r="T162" s="186" t="s">
        <v>1209</v>
      </c>
      <c r="U162" s="183">
        <v>210</v>
      </c>
      <c r="V162" s="186">
        <v>64</v>
      </c>
      <c r="W162" s="186" t="s">
        <v>1202</v>
      </c>
      <c r="X162" s="183">
        <v>2</v>
      </c>
      <c r="Y162" s="186">
        <v>0</v>
      </c>
      <c r="Z162" s="186" t="s">
        <v>1203</v>
      </c>
      <c r="AA162" s="183" t="s">
        <v>468</v>
      </c>
      <c r="AB162" s="186">
        <v>74</v>
      </c>
      <c r="AC162" s="186" t="s">
        <v>1202</v>
      </c>
      <c r="AD162" s="186">
        <v>72.55</v>
      </c>
      <c r="AE162" s="186">
        <v>0</v>
      </c>
      <c r="AF162" s="186"/>
      <c r="AG162" s="186">
        <v>72.55</v>
      </c>
      <c r="AH162" s="186" t="s">
        <v>1202</v>
      </c>
    </row>
    <row r="163" spans="1:34" s="33" customFormat="1" ht="12.75" x14ac:dyDescent="0.2">
      <c r="A163" s="182" t="s">
        <v>1358</v>
      </c>
      <c r="B163" s="182"/>
      <c r="C163" s="183">
        <v>1</v>
      </c>
      <c r="D163" s="183" t="s">
        <v>1372</v>
      </c>
      <c r="E163" s="183" t="s">
        <v>1229</v>
      </c>
      <c r="F163" s="184"/>
      <c r="G163" s="183">
        <v>182.5</v>
      </c>
      <c r="H163" s="183">
        <v>85.1</v>
      </c>
      <c r="I163" s="185">
        <v>25.550759992493902</v>
      </c>
      <c r="J163" s="186">
        <v>80</v>
      </c>
      <c r="K163" s="186" t="s">
        <v>1219</v>
      </c>
      <c r="L163" s="183">
        <v>4865</v>
      </c>
      <c r="M163" s="186">
        <v>100</v>
      </c>
      <c r="N163" s="186" t="s">
        <v>1200</v>
      </c>
      <c r="O163" s="183">
        <v>7.18</v>
      </c>
      <c r="P163" s="183">
        <v>90</v>
      </c>
      <c r="Q163" s="183" t="s">
        <v>1231</v>
      </c>
      <c r="R163" s="183">
        <v>25.2</v>
      </c>
      <c r="S163" s="186">
        <v>100</v>
      </c>
      <c r="T163" s="186" t="s">
        <v>1200</v>
      </c>
      <c r="U163" s="183">
        <v>230</v>
      </c>
      <c r="V163" s="186">
        <v>74</v>
      </c>
      <c r="W163" s="186" t="s">
        <v>1202</v>
      </c>
      <c r="X163" s="183">
        <v>0</v>
      </c>
      <c r="Y163" s="186">
        <v>0</v>
      </c>
      <c r="Z163" s="186" t="s">
        <v>1203</v>
      </c>
      <c r="AA163" s="183" t="s">
        <v>786</v>
      </c>
      <c r="AB163" s="186">
        <v>80</v>
      </c>
      <c r="AC163" s="186" t="s">
        <v>1209</v>
      </c>
      <c r="AD163" s="186">
        <v>78.400000000000006</v>
      </c>
      <c r="AE163" s="186">
        <v>0</v>
      </c>
      <c r="AF163" s="186"/>
      <c r="AG163" s="186">
        <v>78.400000000000006</v>
      </c>
      <c r="AH163" s="186" t="s">
        <v>1202</v>
      </c>
    </row>
    <row r="164" spans="1:34" s="33" customFormat="1" ht="12.75" x14ac:dyDescent="0.2">
      <c r="A164" s="182" t="s">
        <v>1358</v>
      </c>
      <c r="B164" s="182"/>
      <c r="C164" s="183">
        <v>1</v>
      </c>
      <c r="D164" s="183" t="s">
        <v>1373</v>
      </c>
      <c r="E164" s="183" t="s">
        <v>1229</v>
      </c>
      <c r="F164" s="184"/>
      <c r="G164" s="183">
        <v>169</v>
      </c>
      <c r="H164" s="183">
        <v>56</v>
      </c>
      <c r="I164" s="185">
        <v>19.607156612163401</v>
      </c>
      <c r="J164" s="186">
        <v>100</v>
      </c>
      <c r="K164" s="186" t="s">
        <v>1199</v>
      </c>
      <c r="L164" s="183">
        <v>3516</v>
      </c>
      <c r="M164" s="186">
        <v>70</v>
      </c>
      <c r="N164" s="186" t="s">
        <v>1202</v>
      </c>
      <c r="O164" s="183">
        <v>8.24</v>
      </c>
      <c r="P164" s="183">
        <v>70</v>
      </c>
      <c r="Q164" s="183" t="s">
        <v>1201</v>
      </c>
      <c r="R164" s="183">
        <v>-11.3</v>
      </c>
      <c r="S164" s="186">
        <v>0</v>
      </c>
      <c r="T164" s="186" t="s">
        <v>1203</v>
      </c>
      <c r="U164" s="183">
        <v>190</v>
      </c>
      <c r="V164" s="186">
        <v>40</v>
      </c>
      <c r="W164" s="186" t="s">
        <v>1203</v>
      </c>
      <c r="X164" s="183">
        <v>9</v>
      </c>
      <c r="Y164" s="186">
        <v>64</v>
      </c>
      <c r="Z164" s="186" t="s">
        <v>1202</v>
      </c>
      <c r="AA164" s="183" t="s">
        <v>519</v>
      </c>
      <c r="AB164" s="186">
        <v>70</v>
      </c>
      <c r="AC164" s="186" t="s">
        <v>1202</v>
      </c>
      <c r="AD164" s="186">
        <v>63.9</v>
      </c>
      <c r="AE164" s="186">
        <v>0</v>
      </c>
      <c r="AF164" s="186"/>
      <c r="AG164" s="186">
        <v>63.9</v>
      </c>
      <c r="AH164" s="186" t="s">
        <v>1202</v>
      </c>
    </row>
    <row r="165" spans="1:34" s="33" customFormat="1" ht="12.75" x14ac:dyDescent="0.2">
      <c r="A165" s="182" t="s">
        <v>1358</v>
      </c>
      <c r="B165" s="182"/>
      <c r="C165" s="183">
        <v>1</v>
      </c>
      <c r="D165" s="183" t="s">
        <v>1374</v>
      </c>
      <c r="E165" s="183" t="s">
        <v>1229</v>
      </c>
      <c r="F165" s="184"/>
      <c r="G165" s="183">
        <v>177</v>
      </c>
      <c r="H165" s="183">
        <v>78.8</v>
      </c>
      <c r="I165" s="185">
        <v>25.152414695649401</v>
      </c>
      <c r="J165" s="186">
        <v>80</v>
      </c>
      <c r="K165" s="186" t="s">
        <v>1219</v>
      </c>
      <c r="L165" s="183">
        <v>4515</v>
      </c>
      <c r="M165" s="186">
        <v>90</v>
      </c>
      <c r="N165" s="186" t="s">
        <v>1200</v>
      </c>
      <c r="O165" s="183">
        <v>7.34</v>
      </c>
      <c r="P165" s="183">
        <v>80</v>
      </c>
      <c r="Q165" s="183" t="s">
        <v>1211</v>
      </c>
      <c r="R165" s="183">
        <v>6.9</v>
      </c>
      <c r="S165" s="186">
        <v>66</v>
      </c>
      <c r="T165" s="186" t="s">
        <v>1202</v>
      </c>
      <c r="U165" s="183">
        <v>225</v>
      </c>
      <c r="V165" s="186">
        <v>72</v>
      </c>
      <c r="W165" s="186" t="s">
        <v>1202</v>
      </c>
      <c r="X165" s="183">
        <v>2</v>
      </c>
      <c r="Y165" s="186">
        <v>0</v>
      </c>
      <c r="Z165" s="186" t="s">
        <v>1203</v>
      </c>
      <c r="AA165" s="183" t="s">
        <v>355</v>
      </c>
      <c r="AB165" s="186">
        <v>90</v>
      </c>
      <c r="AC165" s="186" t="s">
        <v>1200</v>
      </c>
      <c r="AD165" s="186">
        <v>73.3</v>
      </c>
      <c r="AE165" s="186">
        <v>0</v>
      </c>
      <c r="AF165" s="186"/>
      <c r="AG165" s="186">
        <v>73.3</v>
      </c>
      <c r="AH165" s="186" t="s">
        <v>1202</v>
      </c>
    </row>
    <row r="166" spans="1:34" s="33" customFormat="1" ht="12.75" x14ac:dyDescent="0.2">
      <c r="A166" s="182" t="s">
        <v>1358</v>
      </c>
      <c r="B166" s="182"/>
      <c r="C166" s="183">
        <v>1</v>
      </c>
      <c r="D166" s="183" t="s">
        <v>1375</v>
      </c>
      <c r="E166" s="183" t="s">
        <v>1229</v>
      </c>
      <c r="F166" s="184"/>
      <c r="G166" s="183">
        <v>185</v>
      </c>
      <c r="H166" s="183">
        <v>71.8</v>
      </c>
      <c r="I166" s="185">
        <v>20.978816654492299</v>
      </c>
      <c r="J166" s="186">
        <v>100</v>
      </c>
      <c r="K166" s="186" t="s">
        <v>1199</v>
      </c>
      <c r="L166" s="183">
        <v>4670</v>
      </c>
      <c r="M166" s="186">
        <v>95</v>
      </c>
      <c r="N166" s="186" t="s">
        <v>1200</v>
      </c>
      <c r="O166" s="183">
        <v>9</v>
      </c>
      <c r="P166" s="183">
        <v>64</v>
      </c>
      <c r="Q166" s="183" t="s">
        <v>1201</v>
      </c>
      <c r="R166" s="183">
        <v>6.7</v>
      </c>
      <c r="S166" s="186">
        <v>66</v>
      </c>
      <c r="T166" s="186" t="s">
        <v>1202</v>
      </c>
      <c r="U166" s="183">
        <v>230</v>
      </c>
      <c r="V166" s="186">
        <v>74</v>
      </c>
      <c r="W166" s="186" t="s">
        <v>1202</v>
      </c>
      <c r="X166" s="183">
        <v>8</v>
      </c>
      <c r="Y166" s="186">
        <v>60</v>
      </c>
      <c r="Z166" s="186" t="s">
        <v>1202</v>
      </c>
      <c r="AA166" s="183" t="s">
        <v>496</v>
      </c>
      <c r="AB166" s="186">
        <v>50</v>
      </c>
      <c r="AC166" s="186" t="s">
        <v>1203</v>
      </c>
      <c r="AD166" s="186">
        <v>72.05</v>
      </c>
      <c r="AE166" s="186">
        <v>0</v>
      </c>
      <c r="AF166" s="186"/>
      <c r="AG166" s="186">
        <v>72.05</v>
      </c>
      <c r="AH166" s="186" t="s">
        <v>1202</v>
      </c>
    </row>
    <row r="167" spans="1:34" s="33" customFormat="1" ht="12.75" x14ac:dyDescent="0.2">
      <c r="A167" s="182" t="s">
        <v>1358</v>
      </c>
      <c r="B167" s="182"/>
      <c r="C167" s="183">
        <v>1</v>
      </c>
      <c r="D167" s="183" t="s">
        <v>1376</v>
      </c>
      <c r="E167" s="183" t="s">
        <v>1229</v>
      </c>
      <c r="F167" s="184"/>
      <c r="G167" s="183">
        <v>179</v>
      </c>
      <c r="H167" s="183">
        <v>90</v>
      </c>
      <c r="I167" s="185">
        <v>28.089010954714301</v>
      </c>
      <c r="J167" s="186">
        <v>60</v>
      </c>
      <c r="K167" s="186" t="s">
        <v>1205</v>
      </c>
      <c r="L167" s="183">
        <v>5000</v>
      </c>
      <c r="M167" s="186">
        <v>100</v>
      </c>
      <c r="N167" s="186" t="s">
        <v>1200</v>
      </c>
      <c r="O167" s="183">
        <v>7.49</v>
      </c>
      <c r="P167" s="183">
        <v>78</v>
      </c>
      <c r="Q167" s="183" t="s">
        <v>1201</v>
      </c>
      <c r="R167" s="183">
        <v>10</v>
      </c>
      <c r="S167" s="186">
        <v>70</v>
      </c>
      <c r="T167" s="186" t="s">
        <v>1202</v>
      </c>
      <c r="U167" s="183">
        <v>200</v>
      </c>
      <c r="V167" s="186">
        <v>60</v>
      </c>
      <c r="W167" s="186" t="s">
        <v>1202</v>
      </c>
      <c r="X167" s="183">
        <v>7</v>
      </c>
      <c r="Y167" s="186">
        <v>50</v>
      </c>
      <c r="Z167" s="186" t="s">
        <v>1203</v>
      </c>
      <c r="AA167" s="183" t="s">
        <v>722</v>
      </c>
      <c r="AB167" s="186">
        <v>70</v>
      </c>
      <c r="AC167" s="186" t="s">
        <v>1202</v>
      </c>
      <c r="AD167" s="186">
        <v>71.599999999999994</v>
      </c>
      <c r="AE167" s="186">
        <v>0</v>
      </c>
      <c r="AF167" s="186"/>
      <c r="AG167" s="186">
        <v>71.599999999999994</v>
      </c>
      <c r="AH167" s="186" t="s">
        <v>1202</v>
      </c>
    </row>
    <row r="168" spans="1:34" s="33" customFormat="1" ht="12.75" x14ac:dyDescent="0.2">
      <c r="A168" s="182" t="s">
        <v>1358</v>
      </c>
      <c r="B168" s="182"/>
      <c r="C168" s="183">
        <v>1</v>
      </c>
      <c r="D168" s="183" t="s">
        <v>1377</v>
      </c>
      <c r="E168" s="183" t="s">
        <v>1229</v>
      </c>
      <c r="F168" s="184"/>
      <c r="G168" s="183">
        <v>173</v>
      </c>
      <c r="H168" s="183">
        <v>53.6</v>
      </c>
      <c r="I168" s="185">
        <v>17.909051421697999</v>
      </c>
      <c r="J168" s="186">
        <v>100</v>
      </c>
      <c r="K168" s="186" t="s">
        <v>1199</v>
      </c>
      <c r="L168" s="183">
        <v>4200</v>
      </c>
      <c r="M168" s="186">
        <v>80</v>
      </c>
      <c r="N168" s="186" t="s">
        <v>1209</v>
      </c>
      <c r="O168" s="183">
        <v>7.14</v>
      </c>
      <c r="P168" s="183">
        <v>90</v>
      </c>
      <c r="Q168" s="183" t="s">
        <v>1231</v>
      </c>
      <c r="R168" s="183">
        <v>1.2</v>
      </c>
      <c r="S168" s="186">
        <v>50</v>
      </c>
      <c r="T168" s="186" t="s">
        <v>1203</v>
      </c>
      <c r="U168" s="183">
        <v>240</v>
      </c>
      <c r="V168" s="186">
        <v>80</v>
      </c>
      <c r="W168" s="186" t="s">
        <v>1209</v>
      </c>
      <c r="X168" s="183">
        <v>15</v>
      </c>
      <c r="Y168" s="186">
        <v>90</v>
      </c>
      <c r="Z168" s="186" t="s">
        <v>1200</v>
      </c>
      <c r="AA168" s="183" t="s">
        <v>786</v>
      </c>
      <c r="AB168" s="186">
        <v>80</v>
      </c>
      <c r="AC168" s="186" t="s">
        <v>1209</v>
      </c>
      <c r="AD168" s="186">
        <v>83</v>
      </c>
      <c r="AE168" s="186">
        <v>0</v>
      </c>
      <c r="AF168" s="186"/>
      <c r="AG168" s="186">
        <v>83</v>
      </c>
      <c r="AH168" s="186" t="s">
        <v>1209</v>
      </c>
    </row>
    <row r="169" spans="1:34" s="33" customFormat="1" ht="12.75" x14ac:dyDescent="0.2">
      <c r="A169" s="182" t="s">
        <v>1358</v>
      </c>
      <c r="B169" s="182"/>
      <c r="C169" s="183">
        <v>1</v>
      </c>
      <c r="D169" s="183" t="s">
        <v>1378</v>
      </c>
      <c r="E169" s="183" t="s">
        <v>1229</v>
      </c>
      <c r="F169" s="184"/>
      <c r="G169" s="183">
        <v>167</v>
      </c>
      <c r="H169" s="183">
        <v>47.5</v>
      </c>
      <c r="I169" s="185">
        <v>17.031804654164699</v>
      </c>
      <c r="J169" s="186">
        <v>100</v>
      </c>
      <c r="K169" s="186" t="s">
        <v>1199</v>
      </c>
      <c r="L169" s="183"/>
      <c r="M169" s="186"/>
      <c r="N169" s="186"/>
      <c r="O169" s="183">
        <v>7.71</v>
      </c>
      <c r="P169" s="183">
        <v>76</v>
      </c>
      <c r="Q169" s="183" t="s">
        <v>1201</v>
      </c>
      <c r="R169" s="183">
        <v>6.7</v>
      </c>
      <c r="S169" s="186">
        <v>66</v>
      </c>
      <c r="T169" s="186" t="s">
        <v>1202</v>
      </c>
      <c r="U169" s="183">
        <v>215</v>
      </c>
      <c r="V169" s="186">
        <v>66</v>
      </c>
      <c r="W169" s="186" t="s">
        <v>1202</v>
      </c>
      <c r="X169" s="183">
        <v>4</v>
      </c>
      <c r="Y169" s="186">
        <v>20</v>
      </c>
      <c r="Z169" s="186" t="s">
        <v>1203</v>
      </c>
      <c r="AA169" s="183" t="s">
        <v>786</v>
      </c>
      <c r="AB169" s="186">
        <v>80</v>
      </c>
      <c r="AC169" s="186" t="s">
        <v>1209</v>
      </c>
      <c r="AD169" s="186">
        <v>61.4</v>
      </c>
      <c r="AE169" s="186">
        <v>0</v>
      </c>
      <c r="AF169" s="186"/>
      <c r="AG169" s="186">
        <v>61.4</v>
      </c>
      <c r="AH169" s="186" t="s">
        <v>1202</v>
      </c>
    </row>
    <row r="170" spans="1:34" s="33" customFormat="1" ht="12.75" x14ac:dyDescent="0.2">
      <c r="A170" s="182" t="s">
        <v>1358</v>
      </c>
      <c r="B170" s="182"/>
      <c r="C170" s="183">
        <v>1</v>
      </c>
      <c r="D170" s="183" t="s">
        <v>1379</v>
      </c>
      <c r="E170" s="183" t="s">
        <v>1229</v>
      </c>
      <c r="F170" s="184"/>
      <c r="G170" s="183">
        <v>180.5</v>
      </c>
      <c r="H170" s="183">
        <v>76.400000000000006</v>
      </c>
      <c r="I170" s="185">
        <v>23.4497893662572</v>
      </c>
      <c r="J170" s="186">
        <v>100</v>
      </c>
      <c r="K170" s="186" t="s">
        <v>1199</v>
      </c>
      <c r="L170" s="183">
        <v>4432</v>
      </c>
      <c r="M170" s="186">
        <v>85</v>
      </c>
      <c r="N170" s="186" t="s">
        <v>1209</v>
      </c>
      <c r="O170" s="183">
        <v>8.07</v>
      </c>
      <c r="P170" s="183">
        <v>72</v>
      </c>
      <c r="Q170" s="183" t="s">
        <v>1201</v>
      </c>
      <c r="R170" s="183">
        <v>8.4</v>
      </c>
      <c r="S170" s="186">
        <v>68</v>
      </c>
      <c r="T170" s="186" t="s">
        <v>1202</v>
      </c>
      <c r="U170" s="183">
        <v>230</v>
      </c>
      <c r="V170" s="186">
        <v>74</v>
      </c>
      <c r="W170" s="186" t="s">
        <v>1202</v>
      </c>
      <c r="X170" s="183">
        <v>3</v>
      </c>
      <c r="Y170" s="186">
        <v>10</v>
      </c>
      <c r="Z170" s="186" t="s">
        <v>1203</v>
      </c>
      <c r="AA170" s="183" t="s">
        <v>766</v>
      </c>
      <c r="AB170" s="186">
        <v>76</v>
      </c>
      <c r="AC170" s="186" t="s">
        <v>1202</v>
      </c>
      <c r="AD170" s="186">
        <v>72.55</v>
      </c>
      <c r="AE170" s="186">
        <v>0</v>
      </c>
      <c r="AF170" s="186"/>
      <c r="AG170" s="186">
        <v>72.55</v>
      </c>
      <c r="AH170" s="186" t="s">
        <v>1202</v>
      </c>
    </row>
    <row r="171" spans="1:34" s="33" customFormat="1" ht="12.75" x14ac:dyDescent="0.2">
      <c r="A171" s="182" t="s">
        <v>1358</v>
      </c>
      <c r="B171" s="182"/>
      <c r="C171" s="183">
        <v>1</v>
      </c>
      <c r="D171" s="183" t="s">
        <v>1380</v>
      </c>
      <c r="E171" s="183" t="s">
        <v>1229</v>
      </c>
      <c r="F171" s="184"/>
      <c r="G171" s="183">
        <v>178</v>
      </c>
      <c r="H171" s="183">
        <v>63</v>
      </c>
      <c r="I171" s="185">
        <v>19.8838530488575</v>
      </c>
      <c r="J171" s="186">
        <v>100</v>
      </c>
      <c r="K171" s="186" t="s">
        <v>1199</v>
      </c>
      <c r="L171" s="183">
        <v>5161</v>
      </c>
      <c r="M171" s="186">
        <v>100</v>
      </c>
      <c r="N171" s="186" t="s">
        <v>1200</v>
      </c>
      <c r="O171" s="183">
        <v>7.41</v>
      </c>
      <c r="P171" s="183">
        <v>78</v>
      </c>
      <c r="Q171" s="183" t="s">
        <v>1201</v>
      </c>
      <c r="R171" s="183">
        <v>18.100000000000001</v>
      </c>
      <c r="S171" s="186">
        <v>80</v>
      </c>
      <c r="T171" s="186" t="s">
        <v>1209</v>
      </c>
      <c r="U171" s="183">
        <v>230</v>
      </c>
      <c r="V171" s="186">
        <v>74</v>
      </c>
      <c r="W171" s="186" t="s">
        <v>1202</v>
      </c>
      <c r="X171" s="183">
        <v>8</v>
      </c>
      <c r="Y171" s="186">
        <v>60</v>
      </c>
      <c r="Z171" s="186" t="s">
        <v>1202</v>
      </c>
      <c r="AA171" s="183" t="s">
        <v>426</v>
      </c>
      <c r="AB171" s="186">
        <v>64</v>
      </c>
      <c r="AC171" s="186" t="s">
        <v>1202</v>
      </c>
      <c r="AD171" s="186">
        <v>79.8</v>
      </c>
      <c r="AE171" s="186">
        <v>0</v>
      </c>
      <c r="AF171" s="186"/>
      <c r="AG171" s="186">
        <v>79.8</v>
      </c>
      <c r="AH171" s="186" t="s">
        <v>1202</v>
      </c>
    </row>
    <row r="172" spans="1:34" s="33" customFormat="1" ht="12.75" x14ac:dyDescent="0.2">
      <c r="A172" s="182" t="s">
        <v>1358</v>
      </c>
      <c r="B172" s="182"/>
      <c r="C172" s="183">
        <v>1</v>
      </c>
      <c r="D172" s="183" t="s">
        <v>1381</v>
      </c>
      <c r="E172" s="183" t="s">
        <v>1229</v>
      </c>
      <c r="F172" s="184"/>
      <c r="G172" s="183">
        <v>188.5</v>
      </c>
      <c r="H172" s="183">
        <v>84.8</v>
      </c>
      <c r="I172" s="185">
        <v>23.865643183305298</v>
      </c>
      <c r="J172" s="186">
        <v>80</v>
      </c>
      <c r="K172" s="186" t="s">
        <v>1219</v>
      </c>
      <c r="L172" s="183">
        <v>5063</v>
      </c>
      <c r="M172" s="186">
        <v>100</v>
      </c>
      <c r="N172" s="186" t="s">
        <v>1200</v>
      </c>
      <c r="O172" s="183">
        <v>7.53</v>
      </c>
      <c r="P172" s="183">
        <v>78</v>
      </c>
      <c r="Q172" s="183" t="s">
        <v>1201</v>
      </c>
      <c r="R172" s="183">
        <v>5.9</v>
      </c>
      <c r="S172" s="186">
        <v>64</v>
      </c>
      <c r="T172" s="186" t="s">
        <v>1202</v>
      </c>
      <c r="U172" s="183">
        <v>210</v>
      </c>
      <c r="V172" s="186">
        <v>64</v>
      </c>
      <c r="W172" s="186" t="s">
        <v>1202</v>
      </c>
      <c r="X172" s="183">
        <v>0</v>
      </c>
      <c r="Y172" s="186">
        <v>0</v>
      </c>
      <c r="Z172" s="186" t="s">
        <v>1203</v>
      </c>
      <c r="AA172" s="183" t="s">
        <v>700</v>
      </c>
      <c r="AB172" s="186">
        <v>64</v>
      </c>
      <c r="AC172" s="186" t="s">
        <v>1202</v>
      </c>
      <c r="AD172" s="186">
        <v>68.2</v>
      </c>
      <c r="AE172" s="186">
        <v>0</v>
      </c>
      <c r="AF172" s="186"/>
      <c r="AG172" s="186">
        <v>68.2</v>
      </c>
      <c r="AH172" s="186" t="s">
        <v>1202</v>
      </c>
    </row>
    <row r="173" spans="1:34" s="33" customFormat="1" ht="12.75" x14ac:dyDescent="0.2">
      <c r="A173" s="182" t="s">
        <v>1358</v>
      </c>
      <c r="B173" s="182"/>
      <c r="C173" s="183">
        <v>1</v>
      </c>
      <c r="D173" s="183" t="s">
        <v>1382</v>
      </c>
      <c r="E173" s="183" t="s">
        <v>1229</v>
      </c>
      <c r="F173" s="184"/>
      <c r="G173" s="183">
        <v>184</v>
      </c>
      <c r="H173" s="183">
        <v>86.9</v>
      </c>
      <c r="I173" s="185">
        <v>25.667533081285399</v>
      </c>
      <c r="J173" s="186">
        <v>80</v>
      </c>
      <c r="K173" s="186" t="s">
        <v>1219</v>
      </c>
      <c r="L173" s="183">
        <v>4920</v>
      </c>
      <c r="M173" s="186">
        <v>100</v>
      </c>
      <c r="N173" s="186" t="s">
        <v>1200</v>
      </c>
      <c r="O173" s="183">
        <v>8.33</v>
      </c>
      <c r="P173" s="183">
        <v>70</v>
      </c>
      <c r="Q173" s="183" t="s">
        <v>1201</v>
      </c>
      <c r="R173" s="183">
        <v>10.5</v>
      </c>
      <c r="S173" s="186">
        <v>72</v>
      </c>
      <c r="T173" s="186" t="s">
        <v>1202</v>
      </c>
      <c r="U173" s="183">
        <v>200</v>
      </c>
      <c r="V173" s="186">
        <v>60</v>
      </c>
      <c r="W173" s="186" t="s">
        <v>1202</v>
      </c>
      <c r="X173" s="183">
        <v>1</v>
      </c>
      <c r="Y173" s="186">
        <v>0</v>
      </c>
      <c r="Z173" s="186" t="s">
        <v>1203</v>
      </c>
      <c r="AA173" s="183" t="s">
        <v>395</v>
      </c>
      <c r="AB173" s="186">
        <v>40</v>
      </c>
      <c r="AC173" s="186" t="s">
        <v>1203</v>
      </c>
      <c r="AD173" s="186">
        <v>62.2</v>
      </c>
      <c r="AE173" s="186">
        <v>0</v>
      </c>
      <c r="AF173" s="186"/>
      <c r="AG173" s="186">
        <v>62.2</v>
      </c>
      <c r="AH173" s="186" t="s">
        <v>1202</v>
      </c>
    </row>
    <row r="174" spans="1:34" s="33" customFormat="1" ht="12.75" x14ac:dyDescent="0.2">
      <c r="A174" s="182" t="s">
        <v>1358</v>
      </c>
      <c r="B174" s="182"/>
      <c r="C174" s="183">
        <v>1</v>
      </c>
      <c r="D174" s="183" t="s">
        <v>1383</v>
      </c>
      <c r="E174" s="183" t="s">
        <v>1229</v>
      </c>
      <c r="F174" s="184"/>
      <c r="G174" s="183">
        <v>172</v>
      </c>
      <c r="H174" s="183">
        <v>72.7</v>
      </c>
      <c r="I174" s="185">
        <v>24.574094104921599</v>
      </c>
      <c r="J174" s="186">
        <v>80</v>
      </c>
      <c r="K174" s="186" t="s">
        <v>1219</v>
      </c>
      <c r="L174" s="183">
        <v>5234</v>
      </c>
      <c r="M174" s="186">
        <v>100</v>
      </c>
      <c r="N174" s="186" t="s">
        <v>1200</v>
      </c>
      <c r="O174" s="183">
        <v>8.02</v>
      </c>
      <c r="P174" s="183">
        <v>72</v>
      </c>
      <c r="Q174" s="183" t="s">
        <v>1201</v>
      </c>
      <c r="R174" s="183">
        <v>24.1</v>
      </c>
      <c r="S174" s="186">
        <v>95</v>
      </c>
      <c r="T174" s="186" t="s">
        <v>1200</v>
      </c>
      <c r="U174" s="183">
        <v>195</v>
      </c>
      <c r="V174" s="186">
        <v>50</v>
      </c>
      <c r="W174" s="186" t="s">
        <v>1203</v>
      </c>
      <c r="X174" s="183">
        <v>8</v>
      </c>
      <c r="Y174" s="186">
        <v>60</v>
      </c>
      <c r="Z174" s="186" t="s">
        <v>1202</v>
      </c>
      <c r="AA174" s="183" t="s">
        <v>1152</v>
      </c>
      <c r="AB174" s="186">
        <v>50</v>
      </c>
      <c r="AC174" s="186" t="s">
        <v>1203</v>
      </c>
      <c r="AD174" s="186">
        <v>71.900000000000006</v>
      </c>
      <c r="AE174" s="186">
        <v>0</v>
      </c>
      <c r="AF174" s="186"/>
      <c r="AG174" s="186">
        <v>71.900000000000006</v>
      </c>
      <c r="AH174" s="186" t="s">
        <v>1202</v>
      </c>
    </row>
    <row r="175" spans="1:34" s="33" customFormat="1" ht="12.75" x14ac:dyDescent="0.2">
      <c r="A175" s="182" t="s">
        <v>1358</v>
      </c>
      <c r="B175" s="182"/>
      <c r="C175" s="183">
        <v>1</v>
      </c>
      <c r="D175" s="183" t="s">
        <v>1384</v>
      </c>
      <c r="E175" s="183" t="s">
        <v>1229</v>
      </c>
      <c r="F175" s="184"/>
      <c r="G175" s="183">
        <v>162.5</v>
      </c>
      <c r="H175" s="183">
        <v>52.7</v>
      </c>
      <c r="I175" s="185">
        <v>19.957396449704099</v>
      </c>
      <c r="J175" s="186">
        <v>100</v>
      </c>
      <c r="K175" s="186" t="s">
        <v>1199</v>
      </c>
      <c r="L175" s="183">
        <v>3328</v>
      </c>
      <c r="M175" s="186">
        <v>68</v>
      </c>
      <c r="N175" s="186" t="s">
        <v>1202</v>
      </c>
      <c r="O175" s="183">
        <v>7.92</v>
      </c>
      <c r="P175" s="183">
        <v>74</v>
      </c>
      <c r="Q175" s="183" t="s">
        <v>1201</v>
      </c>
      <c r="R175" s="183">
        <v>6.6</v>
      </c>
      <c r="S175" s="186">
        <v>66</v>
      </c>
      <c r="T175" s="186" t="s">
        <v>1202</v>
      </c>
      <c r="U175" s="183">
        <v>210</v>
      </c>
      <c r="V175" s="186">
        <v>64</v>
      </c>
      <c r="W175" s="186" t="s">
        <v>1202</v>
      </c>
      <c r="X175" s="183">
        <v>8</v>
      </c>
      <c r="Y175" s="186">
        <v>60</v>
      </c>
      <c r="Z175" s="186" t="s">
        <v>1202</v>
      </c>
      <c r="AA175" s="183" t="s">
        <v>567</v>
      </c>
      <c r="AB175" s="186">
        <v>40</v>
      </c>
      <c r="AC175" s="186" t="s">
        <v>1203</v>
      </c>
      <c r="AD175" s="186">
        <v>67</v>
      </c>
      <c r="AE175" s="186">
        <v>0</v>
      </c>
      <c r="AF175" s="186"/>
      <c r="AG175" s="186">
        <v>67</v>
      </c>
      <c r="AH175" s="186" t="s">
        <v>1202</v>
      </c>
    </row>
    <row r="176" spans="1:34" s="33" customFormat="1" ht="12.75" x14ac:dyDescent="0.2">
      <c r="A176" s="182" t="s">
        <v>1358</v>
      </c>
      <c r="B176" s="182"/>
      <c r="C176" s="183">
        <v>1</v>
      </c>
      <c r="D176" s="183" t="s">
        <v>1385</v>
      </c>
      <c r="E176" s="183" t="s">
        <v>1229</v>
      </c>
      <c r="F176" s="184"/>
      <c r="G176" s="183">
        <v>163</v>
      </c>
      <c r="H176" s="183">
        <v>52.8</v>
      </c>
      <c r="I176" s="185">
        <v>19.872784071662501</v>
      </c>
      <c r="J176" s="186">
        <v>100</v>
      </c>
      <c r="K176" s="186" t="s">
        <v>1199</v>
      </c>
      <c r="L176" s="183"/>
      <c r="M176" s="186"/>
      <c r="N176" s="186"/>
      <c r="O176" s="183">
        <v>8.52</v>
      </c>
      <c r="P176" s="183">
        <v>68</v>
      </c>
      <c r="Q176" s="183" t="s">
        <v>1201</v>
      </c>
      <c r="R176" s="183">
        <v>21.3</v>
      </c>
      <c r="S176" s="186">
        <v>90</v>
      </c>
      <c r="T176" s="186" t="s">
        <v>1200</v>
      </c>
      <c r="U176" s="183">
        <v>210</v>
      </c>
      <c r="V176" s="186">
        <v>64</v>
      </c>
      <c r="W176" s="186" t="s">
        <v>1202</v>
      </c>
      <c r="X176" s="183">
        <v>6</v>
      </c>
      <c r="Y176" s="186">
        <v>40</v>
      </c>
      <c r="Z176" s="186" t="s">
        <v>1203</v>
      </c>
      <c r="AA176" s="183" t="s">
        <v>533</v>
      </c>
      <c r="AB176" s="186">
        <v>78</v>
      </c>
      <c r="AC176" s="186" t="s">
        <v>1202</v>
      </c>
      <c r="AD176" s="186">
        <v>63.6</v>
      </c>
      <c r="AE176" s="186">
        <v>0</v>
      </c>
      <c r="AF176" s="186"/>
      <c r="AG176" s="186">
        <v>63.6</v>
      </c>
      <c r="AH176" s="186" t="s">
        <v>1202</v>
      </c>
    </row>
    <row r="177" spans="1:34" s="33" customFormat="1" ht="12.75" x14ac:dyDescent="0.2">
      <c r="A177" s="182" t="s">
        <v>1358</v>
      </c>
      <c r="B177" s="182"/>
      <c r="C177" s="183">
        <v>1</v>
      </c>
      <c r="D177" s="183" t="s">
        <v>1386</v>
      </c>
      <c r="E177" s="183" t="s">
        <v>1229</v>
      </c>
      <c r="F177" s="184"/>
      <c r="G177" s="183">
        <v>163</v>
      </c>
      <c r="H177" s="183">
        <v>60.7</v>
      </c>
      <c r="I177" s="185">
        <v>22.846174112687699</v>
      </c>
      <c r="J177" s="186">
        <v>100</v>
      </c>
      <c r="K177" s="186" t="s">
        <v>1199</v>
      </c>
      <c r="L177" s="183">
        <v>4000</v>
      </c>
      <c r="M177" s="186">
        <v>80</v>
      </c>
      <c r="N177" s="186" t="s">
        <v>1209</v>
      </c>
      <c r="O177" s="183">
        <v>7.43</v>
      </c>
      <c r="P177" s="183">
        <v>78</v>
      </c>
      <c r="Q177" s="183" t="s">
        <v>1201</v>
      </c>
      <c r="R177" s="183">
        <v>17.7</v>
      </c>
      <c r="S177" s="186">
        <v>80</v>
      </c>
      <c r="T177" s="186" t="s">
        <v>1209</v>
      </c>
      <c r="U177" s="183">
        <v>210</v>
      </c>
      <c r="V177" s="186">
        <v>64</v>
      </c>
      <c r="W177" s="186" t="s">
        <v>1202</v>
      </c>
      <c r="X177" s="183">
        <v>5</v>
      </c>
      <c r="Y177" s="186">
        <v>30</v>
      </c>
      <c r="Z177" s="186" t="s">
        <v>1203</v>
      </c>
      <c r="AA177" s="183" t="s">
        <v>1122</v>
      </c>
      <c r="AB177" s="186">
        <v>78</v>
      </c>
      <c r="AC177" s="186" t="s">
        <v>1202</v>
      </c>
      <c r="AD177" s="186">
        <v>75.599999999999994</v>
      </c>
      <c r="AE177" s="186">
        <v>0</v>
      </c>
      <c r="AF177" s="186"/>
      <c r="AG177" s="186">
        <v>75.599999999999994</v>
      </c>
      <c r="AH177" s="186" t="s">
        <v>1202</v>
      </c>
    </row>
    <row r="178" spans="1:34" s="33" customFormat="1" ht="12.75" x14ac:dyDescent="0.2">
      <c r="A178" s="182" t="s">
        <v>1358</v>
      </c>
      <c r="B178" s="182"/>
      <c r="C178" s="183">
        <v>1</v>
      </c>
      <c r="D178" s="183" t="s">
        <v>1387</v>
      </c>
      <c r="E178" s="183" t="s">
        <v>1229</v>
      </c>
      <c r="F178" s="184"/>
      <c r="G178" s="183">
        <v>178.5</v>
      </c>
      <c r="H178" s="183">
        <v>83</v>
      </c>
      <c r="I178" s="185">
        <v>26.049635540490701</v>
      </c>
      <c r="J178" s="186">
        <v>80</v>
      </c>
      <c r="K178" s="186" t="s">
        <v>1219</v>
      </c>
      <c r="L178" s="183">
        <v>4322</v>
      </c>
      <c r="M178" s="186">
        <v>85</v>
      </c>
      <c r="N178" s="186" t="s">
        <v>1209</v>
      </c>
      <c r="O178" s="183">
        <v>7.44</v>
      </c>
      <c r="P178" s="183">
        <v>78</v>
      </c>
      <c r="Q178" s="183" t="s">
        <v>1201</v>
      </c>
      <c r="R178" s="183">
        <v>11.5</v>
      </c>
      <c r="S178" s="186">
        <v>72</v>
      </c>
      <c r="T178" s="186" t="s">
        <v>1202</v>
      </c>
      <c r="U178" s="183">
        <v>195</v>
      </c>
      <c r="V178" s="186">
        <v>50</v>
      </c>
      <c r="W178" s="186" t="s">
        <v>1203</v>
      </c>
      <c r="X178" s="183">
        <v>1</v>
      </c>
      <c r="Y178" s="186">
        <v>0</v>
      </c>
      <c r="Z178" s="186" t="s">
        <v>1203</v>
      </c>
      <c r="AA178" s="183" t="s">
        <v>505</v>
      </c>
      <c r="AB178" s="186">
        <v>50</v>
      </c>
      <c r="AC178" s="186" t="s">
        <v>1203</v>
      </c>
      <c r="AD178" s="186">
        <v>62.55</v>
      </c>
      <c r="AE178" s="186">
        <v>0</v>
      </c>
      <c r="AF178" s="186"/>
      <c r="AG178" s="186">
        <v>62.55</v>
      </c>
      <c r="AH178" s="186" t="s">
        <v>1202</v>
      </c>
    </row>
    <row r="179" spans="1:34" s="33" customFormat="1" ht="12.75" x14ac:dyDescent="0.2">
      <c r="A179" s="182" t="s">
        <v>1358</v>
      </c>
      <c r="B179" s="182"/>
      <c r="C179" s="183">
        <v>1</v>
      </c>
      <c r="D179" s="183" t="s">
        <v>1388</v>
      </c>
      <c r="E179" s="183" t="s">
        <v>1229</v>
      </c>
      <c r="F179" s="184"/>
      <c r="G179" s="183">
        <v>172.5</v>
      </c>
      <c r="H179" s="183">
        <v>80.599999999999994</v>
      </c>
      <c r="I179" s="185">
        <v>27.086746481831501</v>
      </c>
      <c r="J179" s="186">
        <v>60</v>
      </c>
      <c r="K179" s="186" t="s">
        <v>1205</v>
      </c>
      <c r="L179" s="183">
        <v>4835</v>
      </c>
      <c r="M179" s="186">
        <v>100</v>
      </c>
      <c r="N179" s="186" t="s">
        <v>1200</v>
      </c>
      <c r="O179" s="183">
        <v>7.35</v>
      </c>
      <c r="P179" s="183">
        <v>80</v>
      </c>
      <c r="Q179" s="183" t="s">
        <v>1211</v>
      </c>
      <c r="R179" s="183">
        <v>8.8000000000000007</v>
      </c>
      <c r="S179" s="186">
        <v>68</v>
      </c>
      <c r="T179" s="186" t="s">
        <v>1202</v>
      </c>
      <c r="U179" s="183">
        <v>220</v>
      </c>
      <c r="V179" s="186">
        <v>70</v>
      </c>
      <c r="W179" s="186" t="s">
        <v>1202</v>
      </c>
      <c r="X179" s="183">
        <v>0</v>
      </c>
      <c r="Y179" s="186">
        <v>0</v>
      </c>
      <c r="Z179" s="186" t="s">
        <v>1203</v>
      </c>
      <c r="AA179" s="183" t="s">
        <v>482</v>
      </c>
      <c r="AB179" s="186">
        <v>60</v>
      </c>
      <c r="AC179" s="186" t="s">
        <v>1202</v>
      </c>
      <c r="AD179" s="186">
        <v>65.8</v>
      </c>
      <c r="AE179" s="186">
        <v>0</v>
      </c>
      <c r="AF179" s="186"/>
      <c r="AG179" s="186">
        <v>65.8</v>
      </c>
      <c r="AH179" s="186" t="s">
        <v>1202</v>
      </c>
    </row>
    <row r="180" spans="1:34" s="33" customFormat="1" ht="12.75" x14ac:dyDescent="0.2">
      <c r="A180" s="182" t="s">
        <v>1358</v>
      </c>
      <c r="B180" s="182"/>
      <c r="C180" s="183">
        <v>1</v>
      </c>
      <c r="D180" s="183" t="s">
        <v>1389</v>
      </c>
      <c r="E180" s="183" t="s">
        <v>1229</v>
      </c>
      <c r="F180" s="184"/>
      <c r="G180" s="183">
        <v>176.5</v>
      </c>
      <c r="H180" s="183">
        <v>51.2</v>
      </c>
      <c r="I180" s="185">
        <v>16.4354099623623</v>
      </c>
      <c r="J180" s="186">
        <v>80</v>
      </c>
      <c r="K180" s="186" t="s">
        <v>1226</v>
      </c>
      <c r="L180" s="183">
        <v>4024</v>
      </c>
      <c r="M180" s="186">
        <v>80</v>
      </c>
      <c r="N180" s="186" t="s">
        <v>1209</v>
      </c>
      <c r="O180" s="183">
        <v>7.65</v>
      </c>
      <c r="P180" s="183">
        <v>76</v>
      </c>
      <c r="Q180" s="183" t="s">
        <v>1201</v>
      </c>
      <c r="R180" s="183">
        <v>10.199999999999999</v>
      </c>
      <c r="S180" s="186">
        <v>70</v>
      </c>
      <c r="T180" s="186" t="s">
        <v>1202</v>
      </c>
      <c r="U180" s="183">
        <v>240</v>
      </c>
      <c r="V180" s="186">
        <v>80</v>
      </c>
      <c r="W180" s="186" t="s">
        <v>1209</v>
      </c>
      <c r="X180" s="183">
        <v>11</v>
      </c>
      <c r="Y180" s="186">
        <v>72</v>
      </c>
      <c r="Z180" s="186" t="s">
        <v>1202</v>
      </c>
      <c r="AA180" s="183" t="s">
        <v>1016</v>
      </c>
      <c r="AB180" s="186">
        <v>80</v>
      </c>
      <c r="AC180" s="186" t="s">
        <v>1209</v>
      </c>
      <c r="AD180" s="186">
        <v>77.400000000000006</v>
      </c>
      <c r="AE180" s="186">
        <v>0</v>
      </c>
      <c r="AF180" s="186"/>
      <c r="AG180" s="186">
        <v>77.400000000000006</v>
      </c>
      <c r="AH180" s="186" t="s">
        <v>1202</v>
      </c>
    </row>
    <row r="181" spans="1:34" s="33" customFormat="1" ht="12.75" x14ac:dyDescent="0.2">
      <c r="A181" s="187" t="s">
        <v>1358</v>
      </c>
      <c r="B181" s="187"/>
      <c r="C181" s="188">
        <v>1</v>
      </c>
      <c r="D181" s="188" t="s">
        <v>1390</v>
      </c>
      <c r="E181" s="188" t="s">
        <v>1229</v>
      </c>
      <c r="F181" s="189"/>
      <c r="G181" s="188">
        <v>175</v>
      </c>
      <c r="H181" s="188">
        <v>60</v>
      </c>
      <c r="I181" s="190">
        <v>19.591836734693899</v>
      </c>
      <c r="J181" s="191">
        <v>100</v>
      </c>
      <c r="K181" s="191" t="s">
        <v>1199</v>
      </c>
      <c r="L181" s="188">
        <v>3300</v>
      </c>
      <c r="M181" s="191">
        <v>68</v>
      </c>
      <c r="N181" s="191" t="s">
        <v>1202</v>
      </c>
      <c r="O181" s="188">
        <v>7.5</v>
      </c>
      <c r="P181" s="188">
        <v>78</v>
      </c>
      <c r="Q181" s="188" t="s">
        <v>1201</v>
      </c>
      <c r="R181" s="188">
        <v>-8</v>
      </c>
      <c r="S181" s="191">
        <v>0</v>
      </c>
      <c r="T181" s="191" t="s">
        <v>1203</v>
      </c>
      <c r="U181" s="188">
        <v>220</v>
      </c>
      <c r="V181" s="191">
        <v>70</v>
      </c>
      <c r="W181" s="191" t="s">
        <v>1202</v>
      </c>
      <c r="X181" s="188">
        <v>1</v>
      </c>
      <c r="Y181" s="191">
        <v>0</v>
      </c>
      <c r="Z181" s="191" t="s">
        <v>1203</v>
      </c>
      <c r="AA181" s="188" t="s">
        <v>417</v>
      </c>
      <c r="AB181" s="191">
        <v>72</v>
      </c>
      <c r="AC181" s="191" t="s">
        <v>1202</v>
      </c>
      <c r="AD181" s="191">
        <v>62.2</v>
      </c>
      <c r="AE181" s="191">
        <v>0</v>
      </c>
      <c r="AF181" s="191"/>
      <c r="AG181" s="191">
        <v>62.2</v>
      </c>
      <c r="AH181" s="191" t="s">
        <v>1202</v>
      </c>
    </row>
    <row r="182" spans="1:34" s="33" customFormat="1" ht="12.75" x14ac:dyDescent="0.2">
      <c r="A182" s="182" t="s">
        <v>1358</v>
      </c>
      <c r="B182" s="182"/>
      <c r="C182" s="183">
        <v>1</v>
      </c>
      <c r="D182" s="183" t="s">
        <v>1391</v>
      </c>
      <c r="E182" s="183" t="s">
        <v>1229</v>
      </c>
      <c r="F182" s="184"/>
      <c r="G182" s="183">
        <v>180.5</v>
      </c>
      <c r="H182" s="183">
        <v>76.8</v>
      </c>
      <c r="I182" s="185">
        <v>23.572563132572601</v>
      </c>
      <c r="J182" s="186">
        <v>100</v>
      </c>
      <c r="K182" s="186" t="s">
        <v>1199</v>
      </c>
      <c r="L182" s="183">
        <v>5245</v>
      </c>
      <c r="M182" s="186">
        <v>100</v>
      </c>
      <c r="N182" s="186" t="s">
        <v>1200</v>
      </c>
      <c r="O182" s="183">
        <v>7.09</v>
      </c>
      <c r="P182" s="183">
        <v>95</v>
      </c>
      <c r="Q182" s="183" t="s">
        <v>1231</v>
      </c>
      <c r="R182" s="183">
        <v>16.7</v>
      </c>
      <c r="S182" s="186">
        <v>80</v>
      </c>
      <c r="T182" s="186" t="s">
        <v>1209</v>
      </c>
      <c r="U182" s="183">
        <v>230</v>
      </c>
      <c r="V182" s="186">
        <v>74</v>
      </c>
      <c r="W182" s="186" t="s">
        <v>1202</v>
      </c>
      <c r="X182" s="183">
        <v>0</v>
      </c>
      <c r="Y182" s="186">
        <v>0</v>
      </c>
      <c r="Z182" s="186" t="s">
        <v>1203</v>
      </c>
      <c r="AA182" s="183" t="s">
        <v>815</v>
      </c>
      <c r="AB182" s="186">
        <v>30</v>
      </c>
      <c r="AC182" s="186" t="s">
        <v>1203</v>
      </c>
      <c r="AD182" s="186">
        <v>70.400000000000006</v>
      </c>
      <c r="AE182" s="186">
        <v>0</v>
      </c>
      <c r="AF182" s="186"/>
      <c r="AG182" s="186">
        <v>70.400000000000006</v>
      </c>
      <c r="AH182" s="186" t="s">
        <v>1202</v>
      </c>
    </row>
    <row r="183" spans="1:34" s="33" customFormat="1" ht="12.75" x14ac:dyDescent="0.2">
      <c r="A183" s="182" t="s">
        <v>1358</v>
      </c>
      <c r="B183" s="182"/>
      <c r="C183" s="183">
        <v>1</v>
      </c>
      <c r="D183" s="183" t="s">
        <v>1392</v>
      </c>
      <c r="E183" s="183" t="s">
        <v>1229</v>
      </c>
      <c r="F183" s="184"/>
      <c r="G183" s="183">
        <v>177</v>
      </c>
      <c r="H183" s="183">
        <v>76</v>
      </c>
      <c r="I183" s="185">
        <v>24.2586740719461</v>
      </c>
      <c r="J183" s="186">
        <v>80</v>
      </c>
      <c r="K183" s="186" t="s">
        <v>1219</v>
      </c>
      <c r="L183" s="183">
        <v>4200</v>
      </c>
      <c r="M183" s="186">
        <v>80</v>
      </c>
      <c r="N183" s="186" t="s">
        <v>1209</v>
      </c>
      <c r="O183" s="183">
        <v>6.77</v>
      </c>
      <c r="P183" s="183">
        <v>100</v>
      </c>
      <c r="Q183" s="183" t="s">
        <v>1231</v>
      </c>
      <c r="R183" s="183">
        <v>30</v>
      </c>
      <c r="S183" s="186">
        <v>100</v>
      </c>
      <c r="T183" s="186" t="s">
        <v>1200</v>
      </c>
      <c r="U183" s="183">
        <v>240</v>
      </c>
      <c r="V183" s="186">
        <v>80</v>
      </c>
      <c r="W183" s="186" t="s">
        <v>1209</v>
      </c>
      <c r="X183" s="183">
        <v>3</v>
      </c>
      <c r="Y183" s="186">
        <v>10</v>
      </c>
      <c r="Z183" s="186" t="s">
        <v>1203</v>
      </c>
      <c r="AA183" s="183" t="s">
        <v>449</v>
      </c>
      <c r="AB183" s="186">
        <v>50</v>
      </c>
      <c r="AC183" s="186" t="s">
        <v>1203</v>
      </c>
      <c r="AD183" s="186">
        <v>73</v>
      </c>
      <c r="AE183" s="186">
        <v>0</v>
      </c>
      <c r="AF183" s="186"/>
      <c r="AG183" s="186">
        <v>73</v>
      </c>
      <c r="AH183" s="186" t="s">
        <v>1202</v>
      </c>
    </row>
    <row r="184" spans="1:34" s="33" customFormat="1" ht="12.75" x14ac:dyDescent="0.2">
      <c r="A184" s="182" t="s">
        <v>1358</v>
      </c>
      <c r="B184" s="182"/>
      <c r="C184" s="183">
        <v>1</v>
      </c>
      <c r="D184" s="183" t="s">
        <v>1393</v>
      </c>
      <c r="E184" s="183" t="s">
        <v>1229</v>
      </c>
      <c r="F184" s="184"/>
      <c r="G184" s="183">
        <v>183</v>
      </c>
      <c r="H184" s="183">
        <v>76</v>
      </c>
      <c r="I184" s="185">
        <v>22.6940189315895</v>
      </c>
      <c r="J184" s="186">
        <v>100</v>
      </c>
      <c r="K184" s="186" t="s">
        <v>1199</v>
      </c>
      <c r="L184" s="183">
        <v>4780</v>
      </c>
      <c r="M184" s="186">
        <v>100</v>
      </c>
      <c r="N184" s="186" t="s">
        <v>1200</v>
      </c>
      <c r="O184" s="183">
        <v>7.5</v>
      </c>
      <c r="P184" s="183">
        <v>78</v>
      </c>
      <c r="Q184" s="183" t="s">
        <v>1201</v>
      </c>
      <c r="R184" s="183">
        <v>25.5</v>
      </c>
      <c r="S184" s="186">
        <v>100</v>
      </c>
      <c r="T184" s="186" t="s">
        <v>1200</v>
      </c>
      <c r="U184" s="183">
        <v>260</v>
      </c>
      <c r="V184" s="186">
        <v>95</v>
      </c>
      <c r="W184" s="186" t="s">
        <v>1200</v>
      </c>
      <c r="X184" s="183">
        <v>9</v>
      </c>
      <c r="Y184" s="186">
        <v>64</v>
      </c>
      <c r="Z184" s="186" t="s">
        <v>1202</v>
      </c>
      <c r="AA184" s="183" t="s">
        <v>815</v>
      </c>
      <c r="AB184" s="186">
        <v>30</v>
      </c>
      <c r="AC184" s="186" t="s">
        <v>1203</v>
      </c>
      <c r="AD184" s="186">
        <v>77.5</v>
      </c>
      <c r="AE184" s="186">
        <v>0</v>
      </c>
      <c r="AF184" s="186"/>
      <c r="AG184" s="186">
        <v>77.5</v>
      </c>
      <c r="AH184" s="186" t="s">
        <v>1202</v>
      </c>
    </row>
    <row r="185" spans="1:34" s="33" customFormat="1" ht="12.75" x14ac:dyDescent="0.2">
      <c r="A185" s="182" t="s">
        <v>1358</v>
      </c>
      <c r="B185" s="182"/>
      <c r="C185" s="183">
        <v>1</v>
      </c>
      <c r="D185" s="183" t="s">
        <v>1394</v>
      </c>
      <c r="E185" s="183" t="s">
        <v>1229</v>
      </c>
      <c r="F185" s="184"/>
      <c r="G185" s="183">
        <v>179</v>
      </c>
      <c r="H185" s="183">
        <v>55.7</v>
      </c>
      <c r="I185" s="185">
        <v>17.383976779750899</v>
      </c>
      <c r="J185" s="186">
        <v>100</v>
      </c>
      <c r="K185" s="186" t="s">
        <v>1199</v>
      </c>
      <c r="L185" s="183">
        <v>4036</v>
      </c>
      <c r="M185" s="186">
        <v>80</v>
      </c>
      <c r="N185" s="186" t="s">
        <v>1209</v>
      </c>
      <c r="O185" s="183">
        <v>7.29</v>
      </c>
      <c r="P185" s="183">
        <v>85</v>
      </c>
      <c r="Q185" s="183" t="s">
        <v>1211</v>
      </c>
      <c r="R185" s="183">
        <v>8.1</v>
      </c>
      <c r="S185" s="186">
        <v>68</v>
      </c>
      <c r="T185" s="186" t="s">
        <v>1202</v>
      </c>
      <c r="U185" s="183">
        <v>240</v>
      </c>
      <c r="V185" s="186">
        <v>80</v>
      </c>
      <c r="W185" s="186" t="s">
        <v>1209</v>
      </c>
      <c r="X185" s="183">
        <v>7</v>
      </c>
      <c r="Y185" s="186">
        <v>50</v>
      </c>
      <c r="Z185" s="186" t="s">
        <v>1203</v>
      </c>
      <c r="AA185" s="183" t="s">
        <v>1153</v>
      </c>
      <c r="AB185" s="186">
        <v>30</v>
      </c>
      <c r="AC185" s="186" t="s">
        <v>1203</v>
      </c>
      <c r="AD185" s="186">
        <v>69.8</v>
      </c>
      <c r="AE185" s="186">
        <v>0</v>
      </c>
      <c r="AF185" s="186"/>
      <c r="AG185" s="186">
        <v>69.8</v>
      </c>
      <c r="AH185" s="186" t="s">
        <v>1202</v>
      </c>
    </row>
    <row r="186" spans="1:34" s="33" customFormat="1" ht="12.75" x14ac:dyDescent="0.2">
      <c r="A186" s="182" t="s">
        <v>1358</v>
      </c>
      <c r="B186" s="182"/>
      <c r="C186" s="183">
        <v>1</v>
      </c>
      <c r="D186" s="183" t="s">
        <v>1395</v>
      </c>
      <c r="E186" s="183" t="s">
        <v>1229</v>
      </c>
      <c r="F186" s="184"/>
      <c r="G186" s="183">
        <v>174</v>
      </c>
      <c r="H186" s="183">
        <v>62.8</v>
      </c>
      <c r="I186" s="185">
        <v>20.742502312062399</v>
      </c>
      <c r="J186" s="186">
        <v>100</v>
      </c>
      <c r="K186" s="186" t="s">
        <v>1199</v>
      </c>
      <c r="L186" s="183">
        <v>4231</v>
      </c>
      <c r="M186" s="186">
        <v>80</v>
      </c>
      <c r="N186" s="186" t="s">
        <v>1209</v>
      </c>
      <c r="O186" s="183">
        <v>6.88</v>
      </c>
      <c r="P186" s="183">
        <v>100</v>
      </c>
      <c r="Q186" s="183" t="s">
        <v>1231</v>
      </c>
      <c r="R186" s="183">
        <v>14.9</v>
      </c>
      <c r="S186" s="186">
        <v>78</v>
      </c>
      <c r="T186" s="186" t="s">
        <v>1202</v>
      </c>
      <c r="U186" s="183">
        <v>230</v>
      </c>
      <c r="V186" s="186">
        <v>74</v>
      </c>
      <c r="W186" s="186" t="s">
        <v>1202</v>
      </c>
      <c r="X186" s="183">
        <v>10</v>
      </c>
      <c r="Y186" s="186">
        <v>68</v>
      </c>
      <c r="Z186" s="186" t="s">
        <v>1202</v>
      </c>
      <c r="AA186" s="183" t="s">
        <v>391</v>
      </c>
      <c r="AB186" s="186">
        <v>40</v>
      </c>
      <c r="AC186" s="186" t="s">
        <v>1203</v>
      </c>
      <c r="AD186" s="186">
        <v>77</v>
      </c>
      <c r="AE186" s="186">
        <v>0</v>
      </c>
      <c r="AF186" s="186"/>
      <c r="AG186" s="186">
        <v>77</v>
      </c>
      <c r="AH186" s="186" t="s">
        <v>1202</v>
      </c>
    </row>
    <row r="187" spans="1:34" s="33" customFormat="1" ht="12.75" x14ac:dyDescent="0.2">
      <c r="A187" s="182" t="s">
        <v>1358</v>
      </c>
      <c r="B187" s="182"/>
      <c r="C187" s="183">
        <v>1</v>
      </c>
      <c r="D187" s="183" t="s">
        <v>1396</v>
      </c>
      <c r="E187" s="183" t="s">
        <v>1229</v>
      </c>
      <c r="F187" s="184"/>
      <c r="G187" s="183">
        <v>181</v>
      </c>
      <c r="H187" s="183">
        <v>57.5</v>
      </c>
      <c r="I187" s="185">
        <v>17.5513567961906</v>
      </c>
      <c r="J187" s="186">
        <v>100</v>
      </c>
      <c r="K187" s="186" t="s">
        <v>1199</v>
      </c>
      <c r="L187" s="183">
        <v>4362</v>
      </c>
      <c r="M187" s="186">
        <v>85</v>
      </c>
      <c r="N187" s="186" t="s">
        <v>1209</v>
      </c>
      <c r="O187" s="183">
        <v>7.04</v>
      </c>
      <c r="P187" s="183">
        <v>95</v>
      </c>
      <c r="Q187" s="183" t="s">
        <v>1231</v>
      </c>
      <c r="R187" s="183">
        <v>11.5</v>
      </c>
      <c r="S187" s="186">
        <v>72</v>
      </c>
      <c r="T187" s="186" t="s">
        <v>1202</v>
      </c>
      <c r="U187" s="183">
        <v>220</v>
      </c>
      <c r="V187" s="186">
        <v>70</v>
      </c>
      <c r="W187" s="186" t="s">
        <v>1202</v>
      </c>
      <c r="X187" s="183">
        <v>8</v>
      </c>
      <c r="Y187" s="186">
        <v>60</v>
      </c>
      <c r="Z187" s="186" t="s">
        <v>1202</v>
      </c>
      <c r="AA187" s="183" t="s">
        <v>646</v>
      </c>
      <c r="AB187" s="186">
        <v>74</v>
      </c>
      <c r="AC187" s="186" t="s">
        <v>1202</v>
      </c>
      <c r="AD187" s="186">
        <v>81.75</v>
      </c>
      <c r="AE187" s="186">
        <v>0</v>
      </c>
      <c r="AF187" s="186"/>
      <c r="AG187" s="186">
        <v>81.75</v>
      </c>
      <c r="AH187" s="186" t="s">
        <v>1209</v>
      </c>
    </row>
    <row r="188" spans="1:34" s="33" customFormat="1" ht="12.75" x14ac:dyDescent="0.2">
      <c r="A188" s="182" t="s">
        <v>1358</v>
      </c>
      <c r="B188" s="182"/>
      <c r="C188" s="183">
        <v>1</v>
      </c>
      <c r="D188" s="183" t="s">
        <v>1397</v>
      </c>
      <c r="E188" s="183" t="s">
        <v>1229</v>
      </c>
      <c r="F188" s="184"/>
      <c r="G188" s="183">
        <v>164</v>
      </c>
      <c r="H188" s="183">
        <v>79</v>
      </c>
      <c r="I188" s="185">
        <v>29.3723973825104</v>
      </c>
      <c r="J188" s="186">
        <v>60</v>
      </c>
      <c r="K188" s="186" t="s">
        <v>1205</v>
      </c>
      <c r="L188" s="183">
        <v>4333</v>
      </c>
      <c r="M188" s="186">
        <v>85</v>
      </c>
      <c r="N188" s="186" t="s">
        <v>1209</v>
      </c>
      <c r="O188" s="183">
        <v>7.86</v>
      </c>
      <c r="P188" s="183">
        <v>74</v>
      </c>
      <c r="Q188" s="183" t="s">
        <v>1201</v>
      </c>
      <c r="R188" s="183">
        <v>8.5</v>
      </c>
      <c r="S188" s="186">
        <v>68</v>
      </c>
      <c r="T188" s="186" t="s">
        <v>1202</v>
      </c>
      <c r="U188" s="183">
        <v>200</v>
      </c>
      <c r="V188" s="186">
        <v>60</v>
      </c>
      <c r="W188" s="186" t="s">
        <v>1202</v>
      </c>
      <c r="X188" s="183">
        <v>0</v>
      </c>
      <c r="Y188" s="186">
        <v>0</v>
      </c>
      <c r="Z188" s="186" t="s">
        <v>1203</v>
      </c>
      <c r="AA188" s="183" t="s">
        <v>482</v>
      </c>
      <c r="AB188" s="186">
        <v>60</v>
      </c>
      <c r="AC188" s="186" t="s">
        <v>1202</v>
      </c>
      <c r="AD188" s="186">
        <v>61.35</v>
      </c>
      <c r="AE188" s="186">
        <v>0</v>
      </c>
      <c r="AF188" s="186"/>
      <c r="AG188" s="186">
        <v>61.35</v>
      </c>
      <c r="AH188" s="186" t="s">
        <v>1202</v>
      </c>
    </row>
    <row r="189" spans="1:34" s="33" customFormat="1" ht="12.75" x14ac:dyDescent="0.2">
      <c r="A189" s="182" t="s">
        <v>1358</v>
      </c>
      <c r="B189" s="182"/>
      <c r="C189" s="183">
        <v>1</v>
      </c>
      <c r="D189" s="183" t="s">
        <v>1398</v>
      </c>
      <c r="E189" s="183" t="s">
        <v>1229</v>
      </c>
      <c r="F189" s="184"/>
      <c r="G189" s="183">
        <v>181</v>
      </c>
      <c r="H189" s="183">
        <v>85.4</v>
      </c>
      <c r="I189" s="185">
        <v>26.067580354690001</v>
      </c>
      <c r="J189" s="186">
        <v>80</v>
      </c>
      <c r="K189" s="186" t="s">
        <v>1219</v>
      </c>
      <c r="L189" s="183">
        <v>5054</v>
      </c>
      <c r="M189" s="186">
        <v>100</v>
      </c>
      <c r="N189" s="186" t="s">
        <v>1200</v>
      </c>
      <c r="O189" s="183">
        <v>7.42</v>
      </c>
      <c r="P189" s="183">
        <v>78</v>
      </c>
      <c r="Q189" s="183" t="s">
        <v>1201</v>
      </c>
      <c r="R189" s="183">
        <v>6.5</v>
      </c>
      <c r="S189" s="186">
        <v>66</v>
      </c>
      <c r="T189" s="186" t="s">
        <v>1202</v>
      </c>
      <c r="U189" s="183">
        <v>220</v>
      </c>
      <c r="V189" s="186">
        <v>70</v>
      </c>
      <c r="W189" s="186" t="s">
        <v>1202</v>
      </c>
      <c r="X189" s="183">
        <v>1</v>
      </c>
      <c r="Y189" s="186">
        <v>0</v>
      </c>
      <c r="Z189" s="186" t="s">
        <v>1203</v>
      </c>
      <c r="AA189" s="183" t="s">
        <v>1153</v>
      </c>
      <c r="AB189" s="186">
        <v>30</v>
      </c>
      <c r="AC189" s="186" t="s">
        <v>1203</v>
      </c>
      <c r="AD189" s="186">
        <v>62.2</v>
      </c>
      <c r="AE189" s="186">
        <v>0</v>
      </c>
      <c r="AF189" s="186"/>
      <c r="AG189" s="186">
        <v>62.2</v>
      </c>
      <c r="AH189" s="186" t="s">
        <v>1202</v>
      </c>
    </row>
    <row r="190" spans="1:34" s="33" customFormat="1" ht="12.75" x14ac:dyDescent="0.2">
      <c r="A190" s="182" t="s">
        <v>1358</v>
      </c>
      <c r="B190" s="182"/>
      <c r="C190" s="183">
        <v>1</v>
      </c>
      <c r="D190" s="183" t="s">
        <v>1399</v>
      </c>
      <c r="E190" s="183" t="s">
        <v>1229</v>
      </c>
      <c r="F190" s="184"/>
      <c r="G190" s="183">
        <v>173</v>
      </c>
      <c r="H190" s="183">
        <v>93.9</v>
      </c>
      <c r="I190" s="185">
        <v>31.374252397340399</v>
      </c>
      <c r="J190" s="186">
        <v>60</v>
      </c>
      <c r="K190" s="186" t="s">
        <v>1205</v>
      </c>
      <c r="L190" s="183">
        <v>4877</v>
      </c>
      <c r="M190" s="186">
        <v>100</v>
      </c>
      <c r="N190" s="186" t="s">
        <v>1200</v>
      </c>
      <c r="O190" s="183">
        <v>7.46</v>
      </c>
      <c r="P190" s="183">
        <v>78</v>
      </c>
      <c r="Q190" s="183" t="s">
        <v>1201</v>
      </c>
      <c r="R190" s="183">
        <v>15.1</v>
      </c>
      <c r="S190" s="186">
        <v>78</v>
      </c>
      <c r="T190" s="186" t="s">
        <v>1202</v>
      </c>
      <c r="U190" s="183">
        <v>220</v>
      </c>
      <c r="V190" s="186">
        <v>70</v>
      </c>
      <c r="W190" s="186" t="s">
        <v>1202</v>
      </c>
      <c r="X190" s="183">
        <v>0</v>
      </c>
      <c r="Y190" s="186">
        <v>0</v>
      </c>
      <c r="Z190" s="186" t="s">
        <v>1203</v>
      </c>
      <c r="AA190" s="183" t="s">
        <v>492</v>
      </c>
      <c r="AB190" s="186">
        <v>40</v>
      </c>
      <c r="AC190" s="186" t="s">
        <v>1203</v>
      </c>
      <c r="AD190" s="186">
        <v>62.4</v>
      </c>
      <c r="AE190" s="186">
        <v>0</v>
      </c>
      <c r="AF190" s="186"/>
      <c r="AG190" s="186">
        <v>62.4</v>
      </c>
      <c r="AH190" s="186" t="s">
        <v>1202</v>
      </c>
    </row>
    <row r="191" spans="1:34" s="33" customFormat="1" ht="12.75" x14ac:dyDescent="0.2">
      <c r="A191" s="182" t="s">
        <v>1358</v>
      </c>
      <c r="B191" s="182"/>
      <c r="C191" s="183">
        <v>1</v>
      </c>
      <c r="D191" s="183" t="s">
        <v>1400</v>
      </c>
      <c r="E191" s="183" t="s">
        <v>1229</v>
      </c>
      <c r="F191" s="184"/>
      <c r="G191" s="183">
        <v>164</v>
      </c>
      <c r="H191" s="183">
        <v>67.5</v>
      </c>
      <c r="I191" s="185">
        <v>25.096668649613299</v>
      </c>
      <c r="J191" s="186">
        <v>80</v>
      </c>
      <c r="K191" s="186" t="s">
        <v>1219</v>
      </c>
      <c r="L191" s="183">
        <v>3860</v>
      </c>
      <c r="M191" s="186">
        <v>76</v>
      </c>
      <c r="N191" s="186" t="s">
        <v>1202</v>
      </c>
      <c r="O191" s="183">
        <v>6.98</v>
      </c>
      <c r="P191" s="183">
        <v>100</v>
      </c>
      <c r="Q191" s="183" t="s">
        <v>1231</v>
      </c>
      <c r="R191" s="183">
        <v>17.100000000000001</v>
      </c>
      <c r="S191" s="186">
        <v>80</v>
      </c>
      <c r="T191" s="186" t="s">
        <v>1209</v>
      </c>
      <c r="U191" s="183">
        <v>230</v>
      </c>
      <c r="V191" s="186">
        <v>74</v>
      </c>
      <c r="W191" s="186" t="s">
        <v>1202</v>
      </c>
      <c r="X191" s="183">
        <v>14</v>
      </c>
      <c r="Y191" s="186">
        <v>85</v>
      </c>
      <c r="Z191" s="186" t="s">
        <v>1209</v>
      </c>
      <c r="AA191" s="183" t="s">
        <v>352</v>
      </c>
      <c r="AB191" s="186">
        <v>66</v>
      </c>
      <c r="AC191" s="186" t="s">
        <v>1202</v>
      </c>
      <c r="AD191" s="186">
        <v>80.5</v>
      </c>
      <c r="AE191" s="186">
        <v>0</v>
      </c>
      <c r="AF191" s="186"/>
      <c r="AG191" s="186">
        <v>80.5</v>
      </c>
      <c r="AH191" s="186" t="s">
        <v>1209</v>
      </c>
    </row>
    <row r="192" spans="1:34" s="33" customFormat="1" ht="12.75" x14ac:dyDescent="0.2">
      <c r="A192" s="187" t="s">
        <v>1358</v>
      </c>
      <c r="B192" s="187"/>
      <c r="C192" s="188">
        <v>1</v>
      </c>
      <c r="D192" s="188" t="s">
        <v>1401</v>
      </c>
      <c r="E192" s="188" t="s">
        <v>1229</v>
      </c>
      <c r="F192" s="189"/>
      <c r="G192" s="188">
        <v>172</v>
      </c>
      <c r="H192" s="188">
        <v>40</v>
      </c>
      <c r="I192" s="190">
        <v>13.5208220659816</v>
      </c>
      <c r="J192" s="191">
        <v>80</v>
      </c>
      <c r="K192" s="191" t="s">
        <v>1226</v>
      </c>
      <c r="L192" s="188">
        <v>3500</v>
      </c>
      <c r="M192" s="191">
        <v>70</v>
      </c>
      <c r="N192" s="191" t="s">
        <v>1202</v>
      </c>
      <c r="O192" s="188">
        <v>8.1199999999999992</v>
      </c>
      <c r="P192" s="188">
        <v>72</v>
      </c>
      <c r="Q192" s="188" t="s">
        <v>1201</v>
      </c>
      <c r="R192" s="188">
        <v>10</v>
      </c>
      <c r="S192" s="191">
        <v>70</v>
      </c>
      <c r="T192" s="191" t="s">
        <v>1202</v>
      </c>
      <c r="U192" s="188">
        <v>218</v>
      </c>
      <c r="V192" s="191">
        <v>68</v>
      </c>
      <c r="W192" s="191" t="s">
        <v>1202</v>
      </c>
      <c r="X192" s="188">
        <v>3</v>
      </c>
      <c r="Y192" s="191">
        <v>10</v>
      </c>
      <c r="Z192" s="191" t="s">
        <v>1203</v>
      </c>
      <c r="AA192" s="188" t="s">
        <v>547</v>
      </c>
      <c r="AB192" s="191">
        <v>50</v>
      </c>
      <c r="AC192" s="191" t="s">
        <v>1203</v>
      </c>
      <c r="AD192" s="191">
        <v>61.7</v>
      </c>
      <c r="AE192" s="191">
        <v>0</v>
      </c>
      <c r="AF192" s="191"/>
      <c r="AG192" s="191">
        <v>61.7</v>
      </c>
      <c r="AH192" s="191" t="s">
        <v>1202</v>
      </c>
    </row>
    <row r="193" spans="1:34" s="33" customFormat="1" ht="12.75" x14ac:dyDescent="0.2">
      <c r="A193" s="182" t="s">
        <v>1358</v>
      </c>
      <c r="B193" s="182"/>
      <c r="C193" s="183">
        <v>1</v>
      </c>
      <c r="D193" s="183" t="s">
        <v>1402</v>
      </c>
      <c r="E193" s="183" t="s">
        <v>1229</v>
      </c>
      <c r="F193" s="184"/>
      <c r="G193" s="183">
        <v>174</v>
      </c>
      <c r="H193" s="183">
        <v>48.4</v>
      </c>
      <c r="I193" s="185">
        <v>15.9862597436914</v>
      </c>
      <c r="J193" s="186">
        <v>80</v>
      </c>
      <c r="K193" s="186" t="s">
        <v>1226</v>
      </c>
      <c r="L193" s="183">
        <v>5260</v>
      </c>
      <c r="M193" s="186">
        <v>100</v>
      </c>
      <c r="N193" s="186" t="s">
        <v>1200</v>
      </c>
      <c r="O193" s="183">
        <v>7.32</v>
      </c>
      <c r="P193" s="183">
        <v>80</v>
      </c>
      <c r="Q193" s="183" t="s">
        <v>1211</v>
      </c>
      <c r="R193" s="183">
        <v>15</v>
      </c>
      <c r="S193" s="186">
        <v>78</v>
      </c>
      <c r="T193" s="186" t="s">
        <v>1202</v>
      </c>
      <c r="U193" s="183">
        <v>190</v>
      </c>
      <c r="V193" s="186">
        <v>40</v>
      </c>
      <c r="W193" s="186" t="s">
        <v>1203</v>
      </c>
      <c r="X193" s="183">
        <v>0</v>
      </c>
      <c r="Y193" s="186">
        <v>0</v>
      </c>
      <c r="Z193" s="186" t="s">
        <v>1203</v>
      </c>
      <c r="AA193" s="183" t="s">
        <v>482</v>
      </c>
      <c r="AB193" s="186">
        <v>60</v>
      </c>
      <c r="AC193" s="186" t="s">
        <v>1202</v>
      </c>
      <c r="AD193" s="186">
        <v>66.8</v>
      </c>
      <c r="AE193" s="186">
        <v>0</v>
      </c>
      <c r="AF193" s="186"/>
      <c r="AG193" s="186">
        <v>66.8</v>
      </c>
      <c r="AH193" s="186" t="s">
        <v>1202</v>
      </c>
    </row>
    <row r="194" spans="1:34" s="33" customFormat="1" ht="12.75" x14ac:dyDescent="0.2">
      <c r="A194" s="182" t="s">
        <v>1358</v>
      </c>
      <c r="B194" s="182"/>
      <c r="C194" s="183">
        <v>1</v>
      </c>
      <c r="D194" s="183" t="s">
        <v>1403</v>
      </c>
      <c r="E194" s="183" t="s">
        <v>1229</v>
      </c>
      <c r="F194" s="184"/>
      <c r="G194" s="183">
        <v>173</v>
      </c>
      <c r="H194" s="183">
        <v>47.4</v>
      </c>
      <c r="I194" s="185">
        <v>15.83748204083</v>
      </c>
      <c r="J194" s="186">
        <v>80</v>
      </c>
      <c r="K194" s="186" t="s">
        <v>1226</v>
      </c>
      <c r="L194" s="183">
        <v>4477</v>
      </c>
      <c r="M194" s="186">
        <v>85</v>
      </c>
      <c r="N194" s="186" t="s">
        <v>1209</v>
      </c>
      <c r="O194" s="183">
        <v>7.36</v>
      </c>
      <c r="P194" s="183">
        <v>80</v>
      </c>
      <c r="Q194" s="183" t="s">
        <v>1211</v>
      </c>
      <c r="R194" s="183">
        <v>13.5</v>
      </c>
      <c r="S194" s="186">
        <v>76</v>
      </c>
      <c r="T194" s="186" t="s">
        <v>1202</v>
      </c>
      <c r="U194" s="183">
        <v>200</v>
      </c>
      <c r="V194" s="186">
        <v>60</v>
      </c>
      <c r="W194" s="186" t="s">
        <v>1202</v>
      </c>
      <c r="X194" s="183">
        <v>9</v>
      </c>
      <c r="Y194" s="186">
        <v>64</v>
      </c>
      <c r="Z194" s="186" t="s">
        <v>1202</v>
      </c>
      <c r="AA194" s="183" t="s">
        <v>482</v>
      </c>
      <c r="AB194" s="186">
        <v>60</v>
      </c>
      <c r="AC194" s="186" t="s">
        <v>1202</v>
      </c>
      <c r="AD194" s="186">
        <v>72.75</v>
      </c>
      <c r="AE194" s="186">
        <v>0</v>
      </c>
      <c r="AF194" s="186"/>
      <c r="AG194" s="186">
        <v>72.75</v>
      </c>
      <c r="AH194" s="186" t="s">
        <v>1202</v>
      </c>
    </row>
    <row r="195" spans="1:34" s="33" customFormat="1" ht="12.75" x14ac:dyDescent="0.2">
      <c r="A195" s="182" t="s">
        <v>1404</v>
      </c>
      <c r="B195" s="182"/>
      <c r="C195" s="183">
        <v>1</v>
      </c>
      <c r="D195" s="183" t="s">
        <v>1405</v>
      </c>
      <c r="E195" s="183" t="s">
        <v>1198</v>
      </c>
      <c r="F195" s="184"/>
      <c r="G195" s="183">
        <v>169</v>
      </c>
      <c r="H195" s="183">
        <v>65.900000000000006</v>
      </c>
      <c r="I195" s="185">
        <v>23.073421798956598</v>
      </c>
      <c r="J195" s="186">
        <v>100</v>
      </c>
      <c r="K195" s="186" t="s">
        <v>1199</v>
      </c>
      <c r="L195" s="183">
        <v>2850</v>
      </c>
      <c r="M195" s="186">
        <v>80</v>
      </c>
      <c r="N195" s="186" t="s">
        <v>1209</v>
      </c>
      <c r="O195" s="183">
        <v>9.81</v>
      </c>
      <c r="P195" s="183">
        <v>66</v>
      </c>
      <c r="Q195" s="183" t="s">
        <v>1201</v>
      </c>
      <c r="R195" s="183">
        <v>18.2</v>
      </c>
      <c r="S195" s="186">
        <v>80</v>
      </c>
      <c r="T195" s="186" t="s">
        <v>1209</v>
      </c>
      <c r="U195" s="183">
        <v>170</v>
      </c>
      <c r="V195" s="186">
        <v>74</v>
      </c>
      <c r="W195" s="186" t="s">
        <v>1202</v>
      </c>
      <c r="X195" s="183">
        <v>30</v>
      </c>
      <c r="Y195" s="186">
        <v>66</v>
      </c>
      <c r="Z195" s="186" t="s">
        <v>1202</v>
      </c>
      <c r="AA195" s="183" t="s">
        <v>505</v>
      </c>
      <c r="AB195" s="186">
        <v>40</v>
      </c>
      <c r="AC195" s="186" t="s">
        <v>1203</v>
      </c>
      <c r="AD195" s="186">
        <v>70.2</v>
      </c>
      <c r="AE195" s="186">
        <v>0</v>
      </c>
      <c r="AF195" s="186"/>
      <c r="AG195" s="186">
        <v>70.2</v>
      </c>
      <c r="AH195" s="186" t="s">
        <v>1202</v>
      </c>
    </row>
    <row r="196" spans="1:34" s="33" customFormat="1" ht="12.75" x14ac:dyDescent="0.2">
      <c r="A196" s="182" t="s">
        <v>1404</v>
      </c>
      <c r="B196" s="182"/>
      <c r="C196" s="183">
        <v>1</v>
      </c>
      <c r="D196" s="183" t="s">
        <v>1406</v>
      </c>
      <c r="E196" s="183" t="s">
        <v>1198</v>
      </c>
      <c r="F196" s="184"/>
      <c r="G196" s="183">
        <v>171</v>
      </c>
      <c r="H196" s="183">
        <v>46.3</v>
      </c>
      <c r="I196" s="185">
        <v>15.833931808077701</v>
      </c>
      <c r="J196" s="186">
        <v>80</v>
      </c>
      <c r="K196" s="186" t="s">
        <v>1226</v>
      </c>
      <c r="L196" s="183">
        <v>2898</v>
      </c>
      <c r="M196" s="186">
        <v>80</v>
      </c>
      <c r="N196" s="186" t="s">
        <v>1209</v>
      </c>
      <c r="O196" s="183">
        <v>9.52</v>
      </c>
      <c r="P196" s="183">
        <v>68</v>
      </c>
      <c r="Q196" s="183" t="s">
        <v>1201</v>
      </c>
      <c r="R196" s="183">
        <v>17.899999999999999</v>
      </c>
      <c r="S196" s="186">
        <v>78</v>
      </c>
      <c r="T196" s="186" t="s">
        <v>1202</v>
      </c>
      <c r="U196" s="183">
        <v>150</v>
      </c>
      <c r="V196" s="186">
        <v>60</v>
      </c>
      <c r="W196" s="186" t="s">
        <v>1202</v>
      </c>
      <c r="X196" s="183">
        <v>26</v>
      </c>
      <c r="Y196" s="186">
        <v>62</v>
      </c>
      <c r="Z196" s="186" t="s">
        <v>1202</v>
      </c>
      <c r="AA196" s="183" t="s">
        <v>661</v>
      </c>
      <c r="AB196" s="186">
        <v>66</v>
      </c>
      <c r="AC196" s="186" t="s">
        <v>1202</v>
      </c>
      <c r="AD196" s="186">
        <v>70.8</v>
      </c>
      <c r="AE196" s="186">
        <v>0</v>
      </c>
      <c r="AF196" s="186"/>
      <c r="AG196" s="186">
        <v>70.8</v>
      </c>
      <c r="AH196" s="186" t="s">
        <v>1202</v>
      </c>
    </row>
    <row r="197" spans="1:34" s="33" customFormat="1" ht="12.75" x14ac:dyDescent="0.2">
      <c r="A197" s="182" t="s">
        <v>1404</v>
      </c>
      <c r="B197" s="182"/>
      <c r="C197" s="183">
        <v>3</v>
      </c>
      <c r="D197" s="183" t="s">
        <v>1407</v>
      </c>
      <c r="E197" s="183" t="s">
        <v>1198</v>
      </c>
      <c r="F197" s="184"/>
      <c r="G197" s="183">
        <v>159</v>
      </c>
      <c r="H197" s="183">
        <v>46.6</v>
      </c>
      <c r="I197" s="185">
        <v>18.432815157628301</v>
      </c>
      <c r="J197" s="186">
        <v>100</v>
      </c>
      <c r="K197" s="186" t="s">
        <v>1199</v>
      </c>
      <c r="L197" s="183">
        <v>2786</v>
      </c>
      <c r="M197" s="186">
        <v>78</v>
      </c>
      <c r="N197" s="186" t="s">
        <v>1202</v>
      </c>
      <c r="O197" s="183">
        <v>9.44</v>
      </c>
      <c r="P197" s="183">
        <v>70</v>
      </c>
      <c r="Q197" s="183" t="s">
        <v>1201</v>
      </c>
      <c r="R197" s="183">
        <v>8</v>
      </c>
      <c r="S197" s="186">
        <v>64</v>
      </c>
      <c r="T197" s="186" t="s">
        <v>1202</v>
      </c>
      <c r="U197" s="183">
        <v>180</v>
      </c>
      <c r="V197" s="186">
        <v>80</v>
      </c>
      <c r="W197" s="186" t="s">
        <v>1209</v>
      </c>
      <c r="X197" s="183">
        <v>30</v>
      </c>
      <c r="Y197" s="186">
        <v>66</v>
      </c>
      <c r="Z197" s="186" t="s">
        <v>1202</v>
      </c>
      <c r="AA197" s="183" t="s">
        <v>426</v>
      </c>
      <c r="AB197" s="186">
        <v>64</v>
      </c>
      <c r="AC197" s="186" t="s">
        <v>1202</v>
      </c>
      <c r="AD197" s="186">
        <v>74.5</v>
      </c>
      <c r="AE197" s="186">
        <v>0</v>
      </c>
      <c r="AF197" s="186"/>
      <c r="AG197" s="186">
        <v>74.5</v>
      </c>
      <c r="AH197" s="186" t="s">
        <v>1202</v>
      </c>
    </row>
    <row r="198" spans="1:34" s="33" customFormat="1" ht="12.75" x14ac:dyDescent="0.2">
      <c r="A198" s="182" t="s">
        <v>1404</v>
      </c>
      <c r="B198" s="182"/>
      <c r="C198" s="183">
        <v>1</v>
      </c>
      <c r="D198" s="183" t="s">
        <v>1408</v>
      </c>
      <c r="E198" s="183" t="s">
        <v>1198</v>
      </c>
      <c r="F198" s="184"/>
      <c r="G198" s="183">
        <v>166</v>
      </c>
      <c r="H198" s="183">
        <v>68.2</v>
      </c>
      <c r="I198" s="185">
        <v>24.749600812890101</v>
      </c>
      <c r="J198" s="186">
        <v>80</v>
      </c>
      <c r="K198" s="186" t="s">
        <v>1219</v>
      </c>
      <c r="L198" s="183">
        <v>2585</v>
      </c>
      <c r="M198" s="186">
        <v>74</v>
      </c>
      <c r="N198" s="186" t="s">
        <v>1202</v>
      </c>
      <c r="O198" s="183">
        <v>10.119999999999999</v>
      </c>
      <c r="P198" s="183">
        <v>62</v>
      </c>
      <c r="Q198" s="183" t="s">
        <v>1201</v>
      </c>
      <c r="R198" s="183">
        <v>18.5</v>
      </c>
      <c r="S198" s="186">
        <v>80</v>
      </c>
      <c r="T198" s="186" t="s">
        <v>1209</v>
      </c>
      <c r="U198" s="183">
        <v>150</v>
      </c>
      <c r="V198" s="186">
        <v>60</v>
      </c>
      <c r="W198" s="186" t="s">
        <v>1202</v>
      </c>
      <c r="X198" s="183">
        <v>40</v>
      </c>
      <c r="Y198" s="186">
        <v>76</v>
      </c>
      <c r="Z198" s="186" t="s">
        <v>1202</v>
      </c>
      <c r="AA198" s="183" t="s">
        <v>449</v>
      </c>
      <c r="AB198" s="186">
        <v>30</v>
      </c>
      <c r="AC198" s="186" t="s">
        <v>1203</v>
      </c>
      <c r="AD198" s="186">
        <v>63.1</v>
      </c>
      <c r="AE198" s="186">
        <v>0</v>
      </c>
      <c r="AF198" s="186"/>
      <c r="AG198" s="186">
        <v>63.1</v>
      </c>
      <c r="AH198" s="186" t="s">
        <v>1202</v>
      </c>
    </row>
    <row r="199" spans="1:34" s="33" customFormat="1" ht="12.75" x14ac:dyDescent="0.2">
      <c r="A199" s="187" t="s">
        <v>1404</v>
      </c>
      <c r="B199" s="187"/>
      <c r="C199" s="188">
        <v>1</v>
      </c>
      <c r="D199" s="188" t="s">
        <v>1409</v>
      </c>
      <c r="E199" s="188" t="s">
        <v>1198</v>
      </c>
      <c r="F199" s="189"/>
      <c r="G199" s="188"/>
      <c r="H199" s="188"/>
      <c r="I199" s="190"/>
      <c r="J199" s="191"/>
      <c r="K199" s="191"/>
      <c r="L199" s="188">
        <v>3400</v>
      </c>
      <c r="M199" s="191">
        <v>100</v>
      </c>
      <c r="N199" s="191" t="s">
        <v>1200</v>
      </c>
      <c r="O199" s="188">
        <v>9.8000000000000007</v>
      </c>
      <c r="P199" s="188">
        <v>66</v>
      </c>
      <c r="Q199" s="188" t="s">
        <v>1201</v>
      </c>
      <c r="R199" s="188">
        <v>17.3</v>
      </c>
      <c r="S199" s="191">
        <v>78</v>
      </c>
      <c r="T199" s="191" t="s">
        <v>1202</v>
      </c>
      <c r="U199" s="188">
        <v>175</v>
      </c>
      <c r="V199" s="191">
        <v>76</v>
      </c>
      <c r="W199" s="191" t="s">
        <v>1202</v>
      </c>
      <c r="X199" s="188">
        <v>36</v>
      </c>
      <c r="Y199" s="191">
        <v>72</v>
      </c>
      <c r="Z199" s="191" t="s">
        <v>1202</v>
      </c>
      <c r="AA199" s="188" t="s">
        <v>440</v>
      </c>
      <c r="AB199" s="191">
        <v>40</v>
      </c>
      <c r="AC199" s="191" t="s">
        <v>1203</v>
      </c>
      <c r="AD199" s="191">
        <v>58.8</v>
      </c>
      <c r="AE199" s="191">
        <v>0</v>
      </c>
      <c r="AF199" s="191"/>
      <c r="AG199" s="191">
        <v>58.8</v>
      </c>
      <c r="AH199" s="191" t="s">
        <v>1203</v>
      </c>
    </row>
    <row r="200" spans="1:34" s="33" customFormat="1" ht="12.75" x14ac:dyDescent="0.2">
      <c r="A200" s="187" t="s">
        <v>1404</v>
      </c>
      <c r="B200" s="187"/>
      <c r="C200" s="188">
        <v>1</v>
      </c>
      <c r="D200" s="188" t="s">
        <v>1410</v>
      </c>
      <c r="E200" s="188" t="s">
        <v>1198</v>
      </c>
      <c r="F200" s="189"/>
      <c r="G200" s="188">
        <v>160</v>
      </c>
      <c r="H200" s="188">
        <v>52</v>
      </c>
      <c r="I200" s="190">
        <v>20.3125</v>
      </c>
      <c r="J200" s="191">
        <v>100</v>
      </c>
      <c r="K200" s="191" t="s">
        <v>1199</v>
      </c>
      <c r="L200" s="188">
        <v>3100</v>
      </c>
      <c r="M200" s="191">
        <v>85</v>
      </c>
      <c r="N200" s="191" t="s">
        <v>1209</v>
      </c>
      <c r="O200" s="188">
        <v>8.1300000000000008</v>
      </c>
      <c r="P200" s="188">
        <v>85</v>
      </c>
      <c r="Q200" s="188" t="s">
        <v>1211</v>
      </c>
      <c r="R200" s="188">
        <v>10</v>
      </c>
      <c r="S200" s="191">
        <v>66</v>
      </c>
      <c r="T200" s="191" t="s">
        <v>1202</v>
      </c>
      <c r="U200" s="188">
        <v>180</v>
      </c>
      <c r="V200" s="191">
        <v>80</v>
      </c>
      <c r="W200" s="191" t="s">
        <v>1209</v>
      </c>
      <c r="X200" s="188">
        <v>40</v>
      </c>
      <c r="Y200" s="191">
        <v>76</v>
      </c>
      <c r="Z200" s="191" t="s">
        <v>1202</v>
      </c>
      <c r="AA200" s="188" t="s">
        <v>722</v>
      </c>
      <c r="AB200" s="191">
        <v>68</v>
      </c>
      <c r="AC200" s="191" t="s">
        <v>1202</v>
      </c>
      <c r="AD200" s="191">
        <v>80.55</v>
      </c>
      <c r="AE200" s="191">
        <v>0</v>
      </c>
      <c r="AF200" s="191"/>
      <c r="AG200" s="191">
        <v>80.55</v>
      </c>
      <c r="AH200" s="191" t="s">
        <v>1209</v>
      </c>
    </row>
    <row r="201" spans="1:34" s="33" customFormat="1" ht="12.75" x14ac:dyDescent="0.2">
      <c r="A201" s="187" t="s">
        <v>1404</v>
      </c>
      <c r="B201" s="187"/>
      <c r="C201" s="188">
        <v>1</v>
      </c>
      <c r="D201" s="188" t="s">
        <v>1411</v>
      </c>
      <c r="E201" s="188" t="s">
        <v>1198</v>
      </c>
      <c r="F201" s="189"/>
      <c r="G201" s="188">
        <v>164</v>
      </c>
      <c r="H201" s="188">
        <v>50</v>
      </c>
      <c r="I201" s="190">
        <v>18.5901249256395</v>
      </c>
      <c r="J201" s="191">
        <v>100</v>
      </c>
      <c r="K201" s="191" t="s">
        <v>1199</v>
      </c>
      <c r="L201" s="188">
        <v>3100</v>
      </c>
      <c r="M201" s="191">
        <v>85</v>
      </c>
      <c r="N201" s="191" t="s">
        <v>1209</v>
      </c>
      <c r="O201" s="188">
        <v>8.1300000000000008</v>
      </c>
      <c r="P201" s="188">
        <v>85</v>
      </c>
      <c r="Q201" s="188" t="s">
        <v>1211</v>
      </c>
      <c r="R201" s="188">
        <v>10</v>
      </c>
      <c r="S201" s="191">
        <v>66</v>
      </c>
      <c r="T201" s="191" t="s">
        <v>1202</v>
      </c>
      <c r="U201" s="188">
        <v>180</v>
      </c>
      <c r="V201" s="191">
        <v>80</v>
      </c>
      <c r="W201" s="191" t="s">
        <v>1209</v>
      </c>
      <c r="X201" s="188">
        <v>40</v>
      </c>
      <c r="Y201" s="191">
        <v>76</v>
      </c>
      <c r="Z201" s="191" t="s">
        <v>1202</v>
      </c>
      <c r="AA201" s="188" t="s">
        <v>722</v>
      </c>
      <c r="AB201" s="191">
        <v>68</v>
      </c>
      <c r="AC201" s="191" t="s">
        <v>1202</v>
      </c>
      <c r="AD201" s="191">
        <v>80.55</v>
      </c>
      <c r="AE201" s="191">
        <v>0</v>
      </c>
      <c r="AF201" s="191"/>
      <c r="AG201" s="191">
        <v>80.55</v>
      </c>
      <c r="AH201" s="191" t="s">
        <v>1209</v>
      </c>
    </row>
    <row r="202" spans="1:34" s="33" customFormat="1" ht="12.75" x14ac:dyDescent="0.2">
      <c r="A202" s="182" t="s">
        <v>1404</v>
      </c>
      <c r="B202" s="182"/>
      <c r="C202" s="183">
        <v>1</v>
      </c>
      <c r="D202" s="183" t="s">
        <v>1412</v>
      </c>
      <c r="E202" s="183" t="s">
        <v>1198</v>
      </c>
      <c r="F202" s="184"/>
      <c r="G202" s="183">
        <v>158</v>
      </c>
      <c r="H202" s="183">
        <v>56.4</v>
      </c>
      <c r="I202" s="185">
        <v>22.592533247876901</v>
      </c>
      <c r="J202" s="186">
        <v>100</v>
      </c>
      <c r="K202" s="186" t="s">
        <v>1199</v>
      </c>
      <c r="L202" s="183">
        <v>2325</v>
      </c>
      <c r="M202" s="186">
        <v>68</v>
      </c>
      <c r="N202" s="186" t="s">
        <v>1202</v>
      </c>
      <c r="O202" s="183">
        <v>8.9600000000000009</v>
      </c>
      <c r="P202" s="183">
        <v>74</v>
      </c>
      <c r="Q202" s="183" t="s">
        <v>1201</v>
      </c>
      <c r="R202" s="183">
        <v>21.1</v>
      </c>
      <c r="S202" s="186">
        <v>85</v>
      </c>
      <c r="T202" s="186" t="s">
        <v>1209</v>
      </c>
      <c r="U202" s="183">
        <v>150</v>
      </c>
      <c r="V202" s="186">
        <v>60</v>
      </c>
      <c r="W202" s="186" t="s">
        <v>1202</v>
      </c>
      <c r="X202" s="183">
        <v>35</v>
      </c>
      <c r="Y202" s="186">
        <v>70</v>
      </c>
      <c r="Z202" s="186" t="s">
        <v>1202</v>
      </c>
      <c r="AA202" s="183" t="s">
        <v>984</v>
      </c>
      <c r="AB202" s="186">
        <v>80</v>
      </c>
      <c r="AC202" s="186" t="s">
        <v>1209</v>
      </c>
      <c r="AD202" s="186">
        <v>77.5</v>
      </c>
      <c r="AE202" s="186">
        <v>0</v>
      </c>
      <c r="AF202" s="186"/>
      <c r="AG202" s="186">
        <v>77.5</v>
      </c>
      <c r="AH202" s="186" t="s">
        <v>1202</v>
      </c>
    </row>
    <row r="203" spans="1:34" s="33" customFormat="1" ht="12.75" x14ac:dyDescent="0.2">
      <c r="A203" s="182" t="s">
        <v>1404</v>
      </c>
      <c r="B203" s="182"/>
      <c r="C203" s="183">
        <v>1</v>
      </c>
      <c r="D203" s="183" t="s">
        <v>1413</v>
      </c>
      <c r="E203" s="183" t="s">
        <v>1198</v>
      </c>
      <c r="F203" s="184"/>
      <c r="G203" s="183">
        <v>159</v>
      </c>
      <c r="H203" s="183">
        <v>40.4</v>
      </c>
      <c r="I203" s="185">
        <v>15.980380522922401</v>
      </c>
      <c r="J203" s="186">
        <v>80</v>
      </c>
      <c r="K203" s="186" t="s">
        <v>1226</v>
      </c>
      <c r="L203" s="183">
        <v>2348</v>
      </c>
      <c r="M203" s="186">
        <v>68</v>
      </c>
      <c r="N203" s="186" t="s">
        <v>1202</v>
      </c>
      <c r="O203" s="183">
        <v>8.2899999999999991</v>
      </c>
      <c r="P203" s="183">
        <v>80</v>
      </c>
      <c r="Q203" s="183" t="s">
        <v>1211</v>
      </c>
      <c r="R203" s="183">
        <v>17.3</v>
      </c>
      <c r="S203" s="186">
        <v>78</v>
      </c>
      <c r="T203" s="186" t="s">
        <v>1202</v>
      </c>
      <c r="U203" s="183">
        <v>200</v>
      </c>
      <c r="V203" s="186">
        <v>95</v>
      </c>
      <c r="W203" s="186" t="s">
        <v>1200</v>
      </c>
      <c r="X203" s="183">
        <v>40</v>
      </c>
      <c r="Y203" s="186">
        <v>76</v>
      </c>
      <c r="Z203" s="186" t="s">
        <v>1202</v>
      </c>
      <c r="AA203" s="183" t="s">
        <v>522</v>
      </c>
      <c r="AB203" s="186">
        <v>76</v>
      </c>
      <c r="AC203" s="186" t="s">
        <v>1202</v>
      </c>
      <c r="AD203" s="186">
        <v>78.3</v>
      </c>
      <c r="AE203" s="186">
        <v>0</v>
      </c>
      <c r="AF203" s="186"/>
      <c r="AG203" s="186">
        <v>78.3</v>
      </c>
      <c r="AH203" s="186" t="s">
        <v>1202</v>
      </c>
    </row>
    <row r="204" spans="1:34" s="33" customFormat="1" ht="12.75" x14ac:dyDescent="0.2">
      <c r="A204" s="182" t="s">
        <v>1404</v>
      </c>
      <c r="B204" s="182"/>
      <c r="C204" s="183">
        <v>1</v>
      </c>
      <c r="D204" s="183" t="s">
        <v>1414</v>
      </c>
      <c r="E204" s="183" t="s">
        <v>1229</v>
      </c>
      <c r="F204" s="184"/>
      <c r="G204" s="183">
        <v>170</v>
      </c>
      <c r="H204" s="183">
        <v>89.3</v>
      </c>
      <c r="I204" s="185">
        <v>30.899653979238799</v>
      </c>
      <c r="J204" s="186">
        <v>60</v>
      </c>
      <c r="K204" s="186" t="s">
        <v>1205</v>
      </c>
      <c r="L204" s="183">
        <v>4748</v>
      </c>
      <c r="M204" s="186">
        <v>100</v>
      </c>
      <c r="N204" s="186" t="s">
        <v>1200</v>
      </c>
      <c r="O204" s="183">
        <v>7.69</v>
      </c>
      <c r="P204" s="183">
        <v>76</v>
      </c>
      <c r="Q204" s="183" t="s">
        <v>1201</v>
      </c>
      <c r="R204" s="183">
        <v>17.899999999999999</v>
      </c>
      <c r="S204" s="186">
        <v>80</v>
      </c>
      <c r="T204" s="186" t="s">
        <v>1209</v>
      </c>
      <c r="U204" s="183">
        <v>220</v>
      </c>
      <c r="V204" s="186">
        <v>70</v>
      </c>
      <c r="W204" s="186" t="s">
        <v>1202</v>
      </c>
      <c r="X204" s="183">
        <v>4</v>
      </c>
      <c r="Y204" s="186">
        <v>20</v>
      </c>
      <c r="Z204" s="186" t="s">
        <v>1203</v>
      </c>
      <c r="AA204" s="183" t="s">
        <v>664</v>
      </c>
      <c r="AB204" s="186">
        <v>40</v>
      </c>
      <c r="AC204" s="186" t="s">
        <v>1203</v>
      </c>
      <c r="AD204" s="186">
        <v>64.2</v>
      </c>
      <c r="AE204" s="186">
        <v>0</v>
      </c>
      <c r="AF204" s="186"/>
      <c r="AG204" s="186">
        <v>64.2</v>
      </c>
      <c r="AH204" s="186" t="s">
        <v>1202</v>
      </c>
    </row>
    <row r="205" spans="1:34" s="33" customFormat="1" ht="12.75" x14ac:dyDescent="0.2">
      <c r="A205" s="182" t="s">
        <v>1404</v>
      </c>
      <c r="B205" s="182"/>
      <c r="C205" s="183">
        <v>1</v>
      </c>
      <c r="D205" s="183" t="s">
        <v>1415</v>
      </c>
      <c r="E205" s="183" t="s">
        <v>1229</v>
      </c>
      <c r="F205" s="184"/>
      <c r="G205" s="183">
        <v>185</v>
      </c>
      <c r="H205" s="183">
        <v>90</v>
      </c>
      <c r="I205" s="185">
        <v>26.296566837107399</v>
      </c>
      <c r="J205" s="186">
        <v>80</v>
      </c>
      <c r="K205" s="186" t="s">
        <v>1219</v>
      </c>
      <c r="L205" s="183">
        <v>4800</v>
      </c>
      <c r="M205" s="186">
        <v>100</v>
      </c>
      <c r="N205" s="186" t="s">
        <v>1200</v>
      </c>
      <c r="O205" s="183">
        <v>8.1999999999999993</v>
      </c>
      <c r="P205" s="183">
        <v>72</v>
      </c>
      <c r="Q205" s="183" t="s">
        <v>1201</v>
      </c>
      <c r="R205" s="183">
        <v>3</v>
      </c>
      <c r="S205" s="186">
        <v>60</v>
      </c>
      <c r="T205" s="186" t="s">
        <v>1202</v>
      </c>
      <c r="U205" s="183">
        <v>201</v>
      </c>
      <c r="V205" s="186">
        <v>60</v>
      </c>
      <c r="W205" s="186" t="s">
        <v>1202</v>
      </c>
      <c r="X205" s="183">
        <v>7</v>
      </c>
      <c r="Y205" s="186">
        <v>50</v>
      </c>
      <c r="Z205" s="186" t="s">
        <v>1203</v>
      </c>
      <c r="AA205" s="183" t="s">
        <v>624</v>
      </c>
      <c r="AB205" s="186">
        <v>62</v>
      </c>
      <c r="AC205" s="186" t="s">
        <v>1202</v>
      </c>
      <c r="AD205" s="186">
        <v>70.8</v>
      </c>
      <c r="AE205" s="186">
        <v>0</v>
      </c>
      <c r="AF205" s="186"/>
      <c r="AG205" s="186">
        <v>70.8</v>
      </c>
      <c r="AH205" s="186" t="s">
        <v>1202</v>
      </c>
    </row>
    <row r="206" spans="1:34" s="33" customFormat="1" ht="12.75" x14ac:dyDescent="0.2">
      <c r="A206" s="182" t="s">
        <v>1404</v>
      </c>
      <c r="B206" s="182"/>
      <c r="C206" s="183">
        <v>1</v>
      </c>
      <c r="D206" s="183" t="s">
        <v>1416</v>
      </c>
      <c r="E206" s="183" t="s">
        <v>1229</v>
      </c>
      <c r="F206" s="184"/>
      <c r="G206" s="183">
        <v>170.5</v>
      </c>
      <c r="H206" s="183">
        <v>82.1</v>
      </c>
      <c r="I206" s="185">
        <v>28.241931183942299</v>
      </c>
      <c r="J206" s="186">
        <v>60</v>
      </c>
      <c r="K206" s="186" t="s">
        <v>1205</v>
      </c>
      <c r="L206" s="183">
        <v>5087</v>
      </c>
      <c r="M206" s="186">
        <v>100</v>
      </c>
      <c r="N206" s="186" t="s">
        <v>1200</v>
      </c>
      <c r="O206" s="183">
        <v>7.7</v>
      </c>
      <c r="P206" s="183">
        <v>76</v>
      </c>
      <c r="Q206" s="183" t="s">
        <v>1201</v>
      </c>
      <c r="R206" s="183">
        <v>9</v>
      </c>
      <c r="S206" s="186">
        <v>68</v>
      </c>
      <c r="T206" s="186" t="s">
        <v>1202</v>
      </c>
      <c r="U206" s="183">
        <v>210</v>
      </c>
      <c r="V206" s="186">
        <v>64</v>
      </c>
      <c r="W206" s="186" t="s">
        <v>1202</v>
      </c>
      <c r="X206" s="183">
        <v>2</v>
      </c>
      <c r="Y206" s="186">
        <v>0</v>
      </c>
      <c r="Z206" s="186" t="s">
        <v>1203</v>
      </c>
      <c r="AA206" s="183" t="s">
        <v>365</v>
      </c>
      <c r="AB206" s="186">
        <v>40</v>
      </c>
      <c r="AC206" s="186" t="s">
        <v>1203</v>
      </c>
      <c r="AD206" s="186">
        <v>60.4</v>
      </c>
      <c r="AE206" s="186">
        <v>0</v>
      </c>
      <c r="AF206" s="186"/>
      <c r="AG206" s="186">
        <v>60.4</v>
      </c>
      <c r="AH206" s="186" t="s">
        <v>1202</v>
      </c>
    </row>
    <row r="207" spans="1:34" s="33" customFormat="1" ht="12.75" x14ac:dyDescent="0.2">
      <c r="A207" s="182" t="s">
        <v>1404</v>
      </c>
      <c r="B207" s="182"/>
      <c r="C207" s="183">
        <v>1</v>
      </c>
      <c r="D207" s="183" t="s">
        <v>1417</v>
      </c>
      <c r="E207" s="183" t="s">
        <v>1229</v>
      </c>
      <c r="F207" s="184"/>
      <c r="G207" s="183">
        <v>171.5</v>
      </c>
      <c r="H207" s="183">
        <v>76</v>
      </c>
      <c r="I207" s="185">
        <v>25.839573647034801</v>
      </c>
      <c r="J207" s="186">
        <v>80</v>
      </c>
      <c r="K207" s="186" t="s">
        <v>1219</v>
      </c>
      <c r="L207" s="183">
        <v>4699</v>
      </c>
      <c r="M207" s="186">
        <v>95</v>
      </c>
      <c r="N207" s="186" t="s">
        <v>1200</v>
      </c>
      <c r="O207" s="183">
        <v>7.5</v>
      </c>
      <c r="P207" s="183">
        <v>78</v>
      </c>
      <c r="Q207" s="183" t="s">
        <v>1201</v>
      </c>
      <c r="R207" s="183">
        <v>19.8</v>
      </c>
      <c r="S207" s="186">
        <v>85</v>
      </c>
      <c r="T207" s="186" t="s">
        <v>1209</v>
      </c>
      <c r="U207" s="183">
        <v>235</v>
      </c>
      <c r="V207" s="186">
        <v>76</v>
      </c>
      <c r="W207" s="186" t="s">
        <v>1202</v>
      </c>
      <c r="X207" s="183">
        <v>5</v>
      </c>
      <c r="Y207" s="186">
        <v>30</v>
      </c>
      <c r="Z207" s="186" t="s">
        <v>1203</v>
      </c>
      <c r="AA207" s="183" t="s">
        <v>815</v>
      </c>
      <c r="AB207" s="186">
        <v>30</v>
      </c>
      <c r="AC207" s="186" t="s">
        <v>1203</v>
      </c>
      <c r="AD207" s="186">
        <v>66.95</v>
      </c>
      <c r="AE207" s="186">
        <v>0</v>
      </c>
      <c r="AF207" s="186"/>
      <c r="AG207" s="186">
        <v>66.95</v>
      </c>
      <c r="AH207" s="186" t="s">
        <v>1202</v>
      </c>
    </row>
    <row r="208" spans="1:34" s="33" customFormat="1" ht="12.75" x14ac:dyDescent="0.2">
      <c r="A208" s="182" t="s">
        <v>1404</v>
      </c>
      <c r="B208" s="182"/>
      <c r="C208" s="183">
        <v>1</v>
      </c>
      <c r="D208" s="183" t="s">
        <v>1418</v>
      </c>
      <c r="E208" s="183" t="s">
        <v>1229</v>
      </c>
      <c r="F208" s="184"/>
      <c r="G208" s="183">
        <v>178.5</v>
      </c>
      <c r="H208" s="183">
        <v>77</v>
      </c>
      <c r="I208" s="185">
        <v>24.166529356840801</v>
      </c>
      <c r="J208" s="186">
        <v>80</v>
      </c>
      <c r="K208" s="186" t="s">
        <v>1219</v>
      </c>
      <c r="L208" s="183">
        <v>4561</v>
      </c>
      <c r="M208" s="186">
        <v>90</v>
      </c>
      <c r="N208" s="186" t="s">
        <v>1200</v>
      </c>
      <c r="O208" s="183">
        <v>7.5</v>
      </c>
      <c r="P208" s="183">
        <v>78</v>
      </c>
      <c r="Q208" s="183" t="s">
        <v>1201</v>
      </c>
      <c r="R208" s="183">
        <v>15.7</v>
      </c>
      <c r="S208" s="186">
        <v>78</v>
      </c>
      <c r="T208" s="186" t="s">
        <v>1202</v>
      </c>
      <c r="U208" s="183">
        <v>220</v>
      </c>
      <c r="V208" s="186">
        <v>70</v>
      </c>
      <c r="W208" s="186" t="s">
        <v>1202</v>
      </c>
      <c r="X208" s="183">
        <v>3</v>
      </c>
      <c r="Y208" s="186">
        <v>10</v>
      </c>
      <c r="Z208" s="186" t="s">
        <v>1203</v>
      </c>
      <c r="AA208" s="183" t="s">
        <v>482</v>
      </c>
      <c r="AB208" s="186">
        <v>60</v>
      </c>
      <c r="AC208" s="186" t="s">
        <v>1202</v>
      </c>
      <c r="AD208" s="186">
        <v>68.900000000000006</v>
      </c>
      <c r="AE208" s="186">
        <v>0</v>
      </c>
      <c r="AF208" s="186"/>
      <c r="AG208" s="186">
        <v>68.900000000000006</v>
      </c>
      <c r="AH208" s="186" t="s">
        <v>1202</v>
      </c>
    </row>
    <row r="209" spans="1:34" s="33" customFormat="1" ht="12.75" x14ac:dyDescent="0.2">
      <c r="A209" s="182" t="s">
        <v>1404</v>
      </c>
      <c r="B209" s="182"/>
      <c r="C209" s="183">
        <v>1</v>
      </c>
      <c r="D209" s="183" t="s">
        <v>1419</v>
      </c>
      <c r="E209" s="183" t="s">
        <v>1229</v>
      </c>
      <c r="F209" s="184"/>
      <c r="G209" s="183">
        <v>177</v>
      </c>
      <c r="H209" s="183">
        <v>88</v>
      </c>
      <c r="I209" s="185">
        <v>28.088991030674499</v>
      </c>
      <c r="J209" s="186">
        <v>60</v>
      </c>
      <c r="K209" s="186" t="s">
        <v>1205</v>
      </c>
      <c r="L209" s="183">
        <v>5305</v>
      </c>
      <c r="M209" s="186">
        <v>100</v>
      </c>
      <c r="N209" s="186" t="s">
        <v>1200</v>
      </c>
      <c r="O209" s="183">
        <v>7.8</v>
      </c>
      <c r="P209" s="183">
        <v>76</v>
      </c>
      <c r="Q209" s="183" t="s">
        <v>1201</v>
      </c>
      <c r="R209" s="183">
        <v>10.3</v>
      </c>
      <c r="S209" s="186">
        <v>70</v>
      </c>
      <c r="T209" s="186" t="s">
        <v>1202</v>
      </c>
      <c r="U209" s="183">
        <v>210</v>
      </c>
      <c r="V209" s="186">
        <v>64</v>
      </c>
      <c r="W209" s="186" t="s">
        <v>1202</v>
      </c>
      <c r="X209" s="183">
        <v>4</v>
      </c>
      <c r="Y209" s="186">
        <v>20</v>
      </c>
      <c r="Z209" s="186" t="s">
        <v>1203</v>
      </c>
      <c r="AA209" s="183" t="s">
        <v>592</v>
      </c>
      <c r="AB209" s="186">
        <v>30</v>
      </c>
      <c r="AC209" s="186" t="s">
        <v>1203</v>
      </c>
      <c r="AD209" s="186">
        <v>60.6</v>
      </c>
      <c r="AE209" s="186">
        <v>0</v>
      </c>
      <c r="AF209" s="186"/>
      <c r="AG209" s="186">
        <v>60.6</v>
      </c>
      <c r="AH209" s="186" t="s">
        <v>1202</v>
      </c>
    </row>
    <row r="210" spans="1:34" s="33" customFormat="1" ht="12.75" x14ac:dyDescent="0.2">
      <c r="A210" s="182" t="s">
        <v>1404</v>
      </c>
      <c r="B210" s="182"/>
      <c r="C210" s="183">
        <v>1</v>
      </c>
      <c r="D210" s="183" t="s">
        <v>1420</v>
      </c>
      <c r="E210" s="183" t="s">
        <v>1229</v>
      </c>
      <c r="F210" s="184"/>
      <c r="G210" s="183">
        <v>178</v>
      </c>
      <c r="H210" s="183">
        <v>82</v>
      </c>
      <c r="I210" s="185">
        <v>25.880570635020799</v>
      </c>
      <c r="J210" s="186">
        <v>80</v>
      </c>
      <c r="K210" s="186" t="s">
        <v>1219</v>
      </c>
      <c r="L210" s="183">
        <v>4305</v>
      </c>
      <c r="M210" s="186">
        <v>85</v>
      </c>
      <c r="N210" s="186" t="s">
        <v>1209</v>
      </c>
      <c r="O210" s="183">
        <v>7</v>
      </c>
      <c r="P210" s="183">
        <v>100</v>
      </c>
      <c r="Q210" s="183" t="s">
        <v>1231</v>
      </c>
      <c r="R210" s="183">
        <v>18.3</v>
      </c>
      <c r="S210" s="186">
        <v>85</v>
      </c>
      <c r="T210" s="186" t="s">
        <v>1209</v>
      </c>
      <c r="U210" s="183">
        <v>260</v>
      </c>
      <c r="V210" s="186">
        <v>95</v>
      </c>
      <c r="W210" s="186" t="s">
        <v>1200</v>
      </c>
      <c r="X210" s="183">
        <v>4</v>
      </c>
      <c r="Y210" s="186">
        <v>20</v>
      </c>
      <c r="Z210" s="186" t="s">
        <v>1203</v>
      </c>
      <c r="AA210" s="183" t="s">
        <v>402</v>
      </c>
      <c r="AB210" s="186">
        <v>40</v>
      </c>
      <c r="AC210" s="186" t="s">
        <v>1203</v>
      </c>
      <c r="AD210" s="186">
        <v>72.75</v>
      </c>
      <c r="AE210" s="186">
        <v>0</v>
      </c>
      <c r="AF210" s="186"/>
      <c r="AG210" s="186">
        <v>72.75</v>
      </c>
      <c r="AH210" s="186" t="s">
        <v>1202</v>
      </c>
    </row>
    <row r="211" spans="1:34" s="33" customFormat="1" ht="12.75" x14ac:dyDescent="0.2">
      <c r="A211" s="182" t="s">
        <v>1404</v>
      </c>
      <c r="B211" s="182"/>
      <c r="C211" s="183">
        <v>1</v>
      </c>
      <c r="D211" s="183" t="s">
        <v>1421</v>
      </c>
      <c r="E211" s="183" t="s">
        <v>1229</v>
      </c>
      <c r="F211" s="184"/>
      <c r="G211" s="183">
        <v>185.5</v>
      </c>
      <c r="H211" s="183">
        <v>75.900000000000006</v>
      </c>
      <c r="I211" s="185">
        <v>22.057381158230498</v>
      </c>
      <c r="J211" s="186">
        <v>100</v>
      </c>
      <c r="K211" s="186" t="s">
        <v>1199</v>
      </c>
      <c r="L211" s="183">
        <v>4763</v>
      </c>
      <c r="M211" s="186">
        <v>100</v>
      </c>
      <c r="N211" s="186" t="s">
        <v>1200</v>
      </c>
      <c r="O211" s="183">
        <v>8.1</v>
      </c>
      <c r="P211" s="183">
        <v>72</v>
      </c>
      <c r="Q211" s="183" t="s">
        <v>1201</v>
      </c>
      <c r="R211" s="183">
        <v>16.2</v>
      </c>
      <c r="S211" s="186">
        <v>80</v>
      </c>
      <c r="T211" s="186" t="s">
        <v>1209</v>
      </c>
      <c r="U211" s="183">
        <v>200</v>
      </c>
      <c r="V211" s="186">
        <v>60</v>
      </c>
      <c r="W211" s="186" t="s">
        <v>1202</v>
      </c>
      <c r="X211" s="183">
        <v>1</v>
      </c>
      <c r="Y211" s="186">
        <v>0</v>
      </c>
      <c r="Z211" s="186" t="s">
        <v>1203</v>
      </c>
      <c r="AA211" s="183" t="s">
        <v>782</v>
      </c>
      <c r="AB211" s="186">
        <v>50</v>
      </c>
      <c r="AC211" s="186" t="s">
        <v>1203</v>
      </c>
      <c r="AD211" s="186">
        <v>68.400000000000006</v>
      </c>
      <c r="AE211" s="186">
        <v>0</v>
      </c>
      <c r="AF211" s="186"/>
      <c r="AG211" s="186">
        <v>68.400000000000006</v>
      </c>
      <c r="AH211" s="186" t="s">
        <v>1202</v>
      </c>
    </row>
    <row r="212" spans="1:34" s="33" customFormat="1" ht="12.75" x14ac:dyDescent="0.2">
      <c r="A212" s="182" t="s">
        <v>1404</v>
      </c>
      <c r="B212" s="182"/>
      <c r="C212" s="183">
        <v>1</v>
      </c>
      <c r="D212" s="183" t="s">
        <v>1422</v>
      </c>
      <c r="E212" s="183" t="s">
        <v>1229</v>
      </c>
      <c r="F212" s="184"/>
      <c r="G212" s="183">
        <v>171</v>
      </c>
      <c r="H212" s="183">
        <v>59.7</v>
      </c>
      <c r="I212" s="185">
        <v>20.416538422078599</v>
      </c>
      <c r="J212" s="186">
        <v>100</v>
      </c>
      <c r="K212" s="186" t="s">
        <v>1199</v>
      </c>
      <c r="L212" s="183">
        <v>4490</v>
      </c>
      <c r="M212" s="186">
        <v>85</v>
      </c>
      <c r="N212" s="186" t="s">
        <v>1209</v>
      </c>
      <c r="O212" s="183">
        <v>7.2</v>
      </c>
      <c r="P212" s="183">
        <v>90</v>
      </c>
      <c r="Q212" s="183" t="s">
        <v>1231</v>
      </c>
      <c r="R212" s="183">
        <v>21.9</v>
      </c>
      <c r="S212" s="186">
        <v>90</v>
      </c>
      <c r="T212" s="186" t="s">
        <v>1200</v>
      </c>
      <c r="U212" s="183">
        <v>230</v>
      </c>
      <c r="V212" s="186">
        <v>74</v>
      </c>
      <c r="W212" s="186" t="s">
        <v>1202</v>
      </c>
      <c r="X212" s="183">
        <v>17</v>
      </c>
      <c r="Y212" s="186">
        <v>100</v>
      </c>
      <c r="Z212" s="186" t="s">
        <v>1200</v>
      </c>
      <c r="AA212" s="183" t="s">
        <v>349</v>
      </c>
      <c r="AB212" s="186">
        <v>50</v>
      </c>
      <c r="AC212" s="186" t="s">
        <v>1203</v>
      </c>
      <c r="AD212" s="186">
        <v>82.15</v>
      </c>
      <c r="AE212" s="186">
        <v>0</v>
      </c>
      <c r="AF212" s="186"/>
      <c r="AG212" s="186">
        <v>82.15</v>
      </c>
      <c r="AH212" s="186" t="s">
        <v>1209</v>
      </c>
    </row>
    <row r="213" spans="1:34" s="33" customFormat="1" ht="12.75" x14ac:dyDescent="0.2">
      <c r="A213" s="187" t="s">
        <v>1404</v>
      </c>
      <c r="B213" s="187"/>
      <c r="C213" s="188">
        <v>1</v>
      </c>
      <c r="D213" s="188" t="s">
        <v>1423</v>
      </c>
      <c r="E213" s="188" t="s">
        <v>1229</v>
      </c>
      <c r="F213" s="189"/>
      <c r="G213" s="188">
        <v>180</v>
      </c>
      <c r="H213" s="188">
        <v>80</v>
      </c>
      <c r="I213" s="190">
        <v>24.6913580246914</v>
      </c>
      <c r="J213" s="191">
        <v>80</v>
      </c>
      <c r="K213" s="191" t="s">
        <v>1219</v>
      </c>
      <c r="L213" s="188">
        <v>4600</v>
      </c>
      <c r="M213" s="191">
        <v>90</v>
      </c>
      <c r="N213" s="191" t="s">
        <v>1200</v>
      </c>
      <c r="O213" s="188">
        <v>7.5</v>
      </c>
      <c r="P213" s="188">
        <v>78</v>
      </c>
      <c r="Q213" s="188" t="s">
        <v>1201</v>
      </c>
      <c r="R213" s="188">
        <v>16</v>
      </c>
      <c r="S213" s="191">
        <v>78</v>
      </c>
      <c r="T213" s="191" t="s">
        <v>1202</v>
      </c>
      <c r="U213" s="188">
        <v>210</v>
      </c>
      <c r="V213" s="191">
        <v>64</v>
      </c>
      <c r="W213" s="191" t="s">
        <v>1202</v>
      </c>
      <c r="X213" s="188">
        <v>8</v>
      </c>
      <c r="Y213" s="191">
        <v>60</v>
      </c>
      <c r="Z213" s="191" t="s">
        <v>1202</v>
      </c>
      <c r="AA213" s="188" t="s">
        <v>417</v>
      </c>
      <c r="AB213" s="191">
        <v>72</v>
      </c>
      <c r="AC213" s="191" t="s">
        <v>1202</v>
      </c>
      <c r="AD213" s="191">
        <v>75.7</v>
      </c>
      <c r="AE213" s="191">
        <v>0</v>
      </c>
      <c r="AF213" s="191"/>
      <c r="AG213" s="191">
        <v>75.7</v>
      </c>
      <c r="AH213" s="191" t="s">
        <v>1202</v>
      </c>
    </row>
    <row r="214" spans="1:34" s="33" customFormat="1" ht="12.75" x14ac:dyDescent="0.2">
      <c r="A214" s="187" t="s">
        <v>1404</v>
      </c>
      <c r="B214" s="187"/>
      <c r="C214" s="188">
        <v>1</v>
      </c>
      <c r="D214" s="188" t="s">
        <v>1424</v>
      </c>
      <c r="E214" s="188" t="s">
        <v>1229</v>
      </c>
      <c r="F214" s="189"/>
      <c r="G214" s="188"/>
      <c r="H214" s="188"/>
      <c r="I214" s="190"/>
      <c r="J214" s="191"/>
      <c r="K214" s="191"/>
      <c r="L214" s="188">
        <v>4500</v>
      </c>
      <c r="M214" s="191">
        <v>90</v>
      </c>
      <c r="N214" s="191" t="s">
        <v>1200</v>
      </c>
      <c r="O214" s="188">
        <v>8.1</v>
      </c>
      <c r="P214" s="188">
        <v>72</v>
      </c>
      <c r="Q214" s="188" t="s">
        <v>1201</v>
      </c>
      <c r="R214" s="188">
        <v>13</v>
      </c>
      <c r="S214" s="191">
        <v>74</v>
      </c>
      <c r="T214" s="191" t="s">
        <v>1202</v>
      </c>
      <c r="U214" s="188">
        <v>195</v>
      </c>
      <c r="V214" s="191">
        <v>50</v>
      </c>
      <c r="W214" s="191" t="s">
        <v>1203</v>
      </c>
      <c r="X214" s="188">
        <v>0</v>
      </c>
      <c r="Y214" s="191">
        <v>0</v>
      </c>
      <c r="Z214" s="191" t="s">
        <v>1203</v>
      </c>
      <c r="AA214" s="188" t="s">
        <v>440</v>
      </c>
      <c r="AB214" s="191">
        <v>50</v>
      </c>
      <c r="AC214" s="191" t="s">
        <v>1203</v>
      </c>
      <c r="AD214" s="191">
        <v>50.3</v>
      </c>
      <c r="AE214" s="191">
        <v>0</v>
      </c>
      <c r="AF214" s="191"/>
      <c r="AG214" s="191">
        <v>50.3</v>
      </c>
      <c r="AH214" s="191" t="s">
        <v>1203</v>
      </c>
    </row>
    <row r="215" spans="1:34" s="33" customFormat="1" ht="12.75" x14ac:dyDescent="0.2">
      <c r="A215" s="182" t="s">
        <v>1404</v>
      </c>
      <c r="B215" s="182"/>
      <c r="C215" s="183">
        <v>1</v>
      </c>
      <c r="D215" s="183" t="s">
        <v>1425</v>
      </c>
      <c r="E215" s="183" t="s">
        <v>1229</v>
      </c>
      <c r="F215" s="184"/>
      <c r="G215" s="183">
        <v>168.1</v>
      </c>
      <c r="H215" s="183">
        <v>79.400000000000006</v>
      </c>
      <c r="I215" s="185">
        <v>28.098625467617399</v>
      </c>
      <c r="J215" s="186">
        <v>60</v>
      </c>
      <c r="K215" s="186" t="s">
        <v>1205</v>
      </c>
      <c r="L215" s="183">
        <v>4453</v>
      </c>
      <c r="M215" s="186">
        <v>85</v>
      </c>
      <c r="N215" s="186" t="s">
        <v>1209</v>
      </c>
      <c r="O215" s="183">
        <v>7.5</v>
      </c>
      <c r="P215" s="183">
        <v>78</v>
      </c>
      <c r="Q215" s="183" t="s">
        <v>1201</v>
      </c>
      <c r="R215" s="183">
        <v>21.6</v>
      </c>
      <c r="S215" s="186">
        <v>90</v>
      </c>
      <c r="T215" s="186" t="s">
        <v>1200</v>
      </c>
      <c r="U215" s="183">
        <v>200</v>
      </c>
      <c r="V215" s="186">
        <v>60</v>
      </c>
      <c r="W215" s="186" t="s">
        <v>1202</v>
      </c>
      <c r="X215" s="183">
        <v>3</v>
      </c>
      <c r="Y215" s="186">
        <v>10</v>
      </c>
      <c r="Z215" s="186" t="s">
        <v>1203</v>
      </c>
      <c r="AA215" s="183" t="s">
        <v>794</v>
      </c>
      <c r="AB215" s="186">
        <v>50</v>
      </c>
      <c r="AC215" s="186" t="s">
        <v>1203</v>
      </c>
      <c r="AD215" s="186">
        <v>63.35</v>
      </c>
      <c r="AE215" s="186">
        <v>0</v>
      </c>
      <c r="AF215" s="186"/>
      <c r="AG215" s="186">
        <v>63.35</v>
      </c>
      <c r="AH215" s="186" t="s">
        <v>1202</v>
      </c>
    </row>
    <row r="216" spans="1:34" s="33" customFormat="1" ht="12.75" x14ac:dyDescent="0.2">
      <c r="A216" s="182" t="s">
        <v>1404</v>
      </c>
      <c r="B216" s="182"/>
      <c r="C216" s="183">
        <v>1</v>
      </c>
      <c r="D216" s="183" t="s">
        <v>1426</v>
      </c>
      <c r="E216" s="183" t="s">
        <v>1229</v>
      </c>
      <c r="F216" s="184"/>
      <c r="G216" s="183">
        <v>169</v>
      </c>
      <c r="H216" s="183">
        <v>91</v>
      </c>
      <c r="I216" s="185">
        <v>31.861629494765602</v>
      </c>
      <c r="J216" s="186">
        <v>60</v>
      </c>
      <c r="K216" s="186" t="s">
        <v>1205</v>
      </c>
      <c r="L216" s="183">
        <v>5692</v>
      </c>
      <c r="M216" s="186">
        <v>100</v>
      </c>
      <c r="N216" s="186" t="s">
        <v>1200</v>
      </c>
      <c r="O216" s="183">
        <v>8.1</v>
      </c>
      <c r="P216" s="183">
        <v>72</v>
      </c>
      <c r="Q216" s="183" t="s">
        <v>1201</v>
      </c>
      <c r="R216" s="183">
        <v>19.2</v>
      </c>
      <c r="S216" s="186">
        <v>85</v>
      </c>
      <c r="T216" s="186" t="s">
        <v>1209</v>
      </c>
      <c r="U216" s="183">
        <v>210</v>
      </c>
      <c r="V216" s="186">
        <v>64</v>
      </c>
      <c r="W216" s="186" t="s">
        <v>1202</v>
      </c>
      <c r="X216" s="183">
        <v>0</v>
      </c>
      <c r="Y216" s="186">
        <v>0</v>
      </c>
      <c r="Z216" s="186" t="s">
        <v>1203</v>
      </c>
      <c r="AA216" s="183" t="s">
        <v>664</v>
      </c>
      <c r="AB216" s="186">
        <v>40</v>
      </c>
      <c r="AC216" s="186" t="s">
        <v>1203</v>
      </c>
      <c r="AD216" s="186">
        <v>61.3</v>
      </c>
      <c r="AE216" s="186">
        <v>0</v>
      </c>
      <c r="AF216" s="186"/>
      <c r="AG216" s="186">
        <v>61.3</v>
      </c>
      <c r="AH216" s="186" t="s">
        <v>1202</v>
      </c>
    </row>
    <row r="217" spans="1:34" s="33" customFormat="1" ht="12.75" x14ac:dyDescent="0.2">
      <c r="A217" s="187" t="s">
        <v>1404</v>
      </c>
      <c r="B217" s="187"/>
      <c r="C217" s="188">
        <v>1</v>
      </c>
      <c r="D217" s="188" t="s">
        <v>1427</v>
      </c>
      <c r="E217" s="188" t="s">
        <v>1229</v>
      </c>
      <c r="F217" s="189"/>
      <c r="G217" s="188">
        <v>176</v>
      </c>
      <c r="H217" s="188">
        <v>80</v>
      </c>
      <c r="I217" s="190">
        <v>25.8264462809917</v>
      </c>
      <c r="J217" s="191">
        <v>80</v>
      </c>
      <c r="K217" s="191" t="s">
        <v>1219</v>
      </c>
      <c r="L217" s="188">
        <v>5000</v>
      </c>
      <c r="M217" s="191">
        <v>100</v>
      </c>
      <c r="N217" s="191" t="s">
        <v>1200</v>
      </c>
      <c r="O217" s="188">
        <v>8</v>
      </c>
      <c r="P217" s="188">
        <v>74</v>
      </c>
      <c r="Q217" s="188" t="s">
        <v>1201</v>
      </c>
      <c r="R217" s="188">
        <v>14</v>
      </c>
      <c r="S217" s="191">
        <v>76</v>
      </c>
      <c r="T217" s="191" t="s">
        <v>1202</v>
      </c>
      <c r="U217" s="188">
        <v>215</v>
      </c>
      <c r="V217" s="191">
        <v>66</v>
      </c>
      <c r="W217" s="191" t="s">
        <v>1202</v>
      </c>
      <c r="X217" s="188">
        <v>5</v>
      </c>
      <c r="Y217" s="191">
        <v>30</v>
      </c>
      <c r="Z217" s="191" t="s">
        <v>1203</v>
      </c>
      <c r="AA217" s="188" t="s">
        <v>782</v>
      </c>
      <c r="AB217" s="191">
        <v>50</v>
      </c>
      <c r="AC217" s="191" t="s">
        <v>1203</v>
      </c>
      <c r="AD217" s="191">
        <v>69</v>
      </c>
      <c r="AE217" s="191">
        <v>0</v>
      </c>
      <c r="AF217" s="191"/>
      <c r="AG217" s="191">
        <v>69</v>
      </c>
      <c r="AH217" s="191" t="s">
        <v>1202</v>
      </c>
    </row>
    <row r="218" spans="1:34" s="33" customFormat="1" ht="12.75" x14ac:dyDescent="0.2">
      <c r="A218" s="182" t="s">
        <v>1404</v>
      </c>
      <c r="B218" s="182"/>
      <c r="C218" s="183">
        <v>1</v>
      </c>
      <c r="D218" s="183" t="s">
        <v>1428</v>
      </c>
      <c r="E218" s="183" t="s">
        <v>1229</v>
      </c>
      <c r="F218" s="184"/>
      <c r="G218" s="183">
        <v>167</v>
      </c>
      <c r="H218" s="183">
        <v>56.3</v>
      </c>
      <c r="I218" s="185">
        <v>20.187170569041601</v>
      </c>
      <c r="J218" s="186">
        <v>100</v>
      </c>
      <c r="K218" s="186" t="s">
        <v>1199</v>
      </c>
      <c r="L218" s="183">
        <v>3146</v>
      </c>
      <c r="M218" s="186">
        <v>64</v>
      </c>
      <c r="N218" s="186" t="s">
        <v>1202</v>
      </c>
      <c r="O218" s="183">
        <v>7.9</v>
      </c>
      <c r="P218" s="183">
        <v>74</v>
      </c>
      <c r="Q218" s="183" t="s">
        <v>1201</v>
      </c>
      <c r="R218" s="183">
        <v>22.4</v>
      </c>
      <c r="S218" s="186">
        <v>95</v>
      </c>
      <c r="T218" s="186" t="s">
        <v>1200</v>
      </c>
      <c r="U218" s="183">
        <v>220</v>
      </c>
      <c r="V218" s="186">
        <v>70</v>
      </c>
      <c r="W218" s="186" t="s">
        <v>1202</v>
      </c>
      <c r="X218" s="183">
        <v>6</v>
      </c>
      <c r="Y218" s="186">
        <v>40</v>
      </c>
      <c r="Z218" s="186" t="s">
        <v>1203</v>
      </c>
      <c r="AA218" s="183" t="s">
        <v>382</v>
      </c>
      <c r="AB218" s="186">
        <v>40</v>
      </c>
      <c r="AC218" s="186" t="s">
        <v>1203</v>
      </c>
      <c r="AD218" s="186">
        <v>67.900000000000006</v>
      </c>
      <c r="AE218" s="186">
        <v>0</v>
      </c>
      <c r="AF218" s="186"/>
      <c r="AG218" s="186">
        <v>67.900000000000006</v>
      </c>
      <c r="AH218" s="186" t="s">
        <v>1202</v>
      </c>
    </row>
    <row r="219" spans="1:34" s="33" customFormat="1" ht="12.75" x14ac:dyDescent="0.2">
      <c r="A219" s="182" t="s">
        <v>1404</v>
      </c>
      <c r="B219" s="182"/>
      <c r="C219" s="183">
        <v>1</v>
      </c>
      <c r="D219" s="183" t="s">
        <v>1429</v>
      </c>
      <c r="E219" s="183" t="s">
        <v>1229</v>
      </c>
      <c r="F219" s="184"/>
      <c r="G219" s="183">
        <v>176</v>
      </c>
      <c r="H219" s="183">
        <v>55.6</v>
      </c>
      <c r="I219" s="185">
        <v>17.949380165289298</v>
      </c>
      <c r="J219" s="186">
        <v>100</v>
      </c>
      <c r="K219" s="186" t="s">
        <v>1199</v>
      </c>
      <c r="L219" s="183">
        <v>3701</v>
      </c>
      <c r="M219" s="186">
        <v>74</v>
      </c>
      <c r="N219" s="186" t="s">
        <v>1202</v>
      </c>
      <c r="O219" s="183">
        <v>7.1</v>
      </c>
      <c r="P219" s="183">
        <v>95</v>
      </c>
      <c r="Q219" s="183" t="s">
        <v>1231</v>
      </c>
      <c r="R219" s="183">
        <v>6.3</v>
      </c>
      <c r="S219" s="186">
        <v>66</v>
      </c>
      <c r="T219" s="186" t="s">
        <v>1202</v>
      </c>
      <c r="U219" s="183">
        <v>240</v>
      </c>
      <c r="V219" s="186">
        <v>80</v>
      </c>
      <c r="W219" s="186" t="s">
        <v>1209</v>
      </c>
      <c r="X219" s="183">
        <v>10</v>
      </c>
      <c r="Y219" s="186">
        <v>68</v>
      </c>
      <c r="Z219" s="186" t="s">
        <v>1202</v>
      </c>
      <c r="AA219" s="183" t="s">
        <v>807</v>
      </c>
      <c r="AB219" s="186">
        <v>62</v>
      </c>
      <c r="AC219" s="186" t="s">
        <v>1202</v>
      </c>
      <c r="AD219" s="186">
        <v>78.900000000000006</v>
      </c>
      <c r="AE219" s="186">
        <v>0</v>
      </c>
      <c r="AF219" s="186"/>
      <c r="AG219" s="186">
        <v>78.900000000000006</v>
      </c>
      <c r="AH219" s="186" t="s">
        <v>1202</v>
      </c>
    </row>
    <row r="220" spans="1:34" s="33" customFormat="1" ht="12.75" x14ac:dyDescent="0.2">
      <c r="A220" s="182" t="s">
        <v>1404</v>
      </c>
      <c r="B220" s="182"/>
      <c r="C220" s="183">
        <v>1</v>
      </c>
      <c r="D220" s="183" t="s">
        <v>1430</v>
      </c>
      <c r="E220" s="183" t="s">
        <v>1229</v>
      </c>
      <c r="F220" s="184"/>
      <c r="G220" s="183">
        <v>181</v>
      </c>
      <c r="H220" s="183">
        <v>79.599999999999994</v>
      </c>
      <c r="I220" s="185">
        <v>24.297182625683</v>
      </c>
      <c r="J220" s="186">
        <v>80</v>
      </c>
      <c r="K220" s="186" t="s">
        <v>1219</v>
      </c>
      <c r="L220" s="183">
        <v>5665</v>
      </c>
      <c r="M220" s="186">
        <v>100</v>
      </c>
      <c r="N220" s="186" t="s">
        <v>1200</v>
      </c>
      <c r="O220" s="183">
        <v>8</v>
      </c>
      <c r="P220" s="183">
        <v>74</v>
      </c>
      <c r="Q220" s="183" t="s">
        <v>1201</v>
      </c>
      <c r="R220" s="183">
        <v>9.5</v>
      </c>
      <c r="S220" s="186">
        <v>70</v>
      </c>
      <c r="T220" s="186" t="s">
        <v>1202</v>
      </c>
      <c r="U220" s="183">
        <v>195</v>
      </c>
      <c r="V220" s="186">
        <v>50</v>
      </c>
      <c r="W220" s="186" t="s">
        <v>1203</v>
      </c>
      <c r="X220" s="183">
        <v>1</v>
      </c>
      <c r="Y220" s="186">
        <v>0</v>
      </c>
      <c r="Z220" s="186" t="s">
        <v>1203</v>
      </c>
      <c r="AA220" s="183" t="s">
        <v>449</v>
      </c>
      <c r="AB220" s="186">
        <v>50</v>
      </c>
      <c r="AC220" s="186" t="s">
        <v>1203</v>
      </c>
      <c r="AD220" s="186">
        <v>63.8</v>
      </c>
      <c r="AE220" s="186">
        <v>0</v>
      </c>
      <c r="AF220" s="186"/>
      <c r="AG220" s="186">
        <v>63.8</v>
      </c>
      <c r="AH220" s="186" t="s">
        <v>1202</v>
      </c>
    </row>
    <row r="221" spans="1:34" s="33" customFormat="1" ht="12.75" x14ac:dyDescent="0.2">
      <c r="A221" s="182" t="s">
        <v>1404</v>
      </c>
      <c r="B221" s="182"/>
      <c r="C221" s="183">
        <v>1</v>
      </c>
      <c r="D221" s="183" t="s">
        <v>1431</v>
      </c>
      <c r="E221" s="183" t="s">
        <v>1229</v>
      </c>
      <c r="F221" s="184"/>
      <c r="G221" s="183">
        <v>173.5</v>
      </c>
      <c r="H221" s="183">
        <v>66.900000000000006</v>
      </c>
      <c r="I221" s="185">
        <v>22.224252339941401</v>
      </c>
      <c r="J221" s="186">
        <v>100</v>
      </c>
      <c r="K221" s="186" t="s">
        <v>1199</v>
      </c>
      <c r="L221" s="183">
        <v>5422</v>
      </c>
      <c r="M221" s="186">
        <v>100</v>
      </c>
      <c r="N221" s="186" t="s">
        <v>1200</v>
      </c>
      <c r="O221" s="183">
        <v>7.5</v>
      </c>
      <c r="P221" s="183">
        <v>78</v>
      </c>
      <c r="Q221" s="183" t="s">
        <v>1201</v>
      </c>
      <c r="R221" s="183">
        <v>20.7</v>
      </c>
      <c r="S221" s="186">
        <v>90</v>
      </c>
      <c r="T221" s="186" t="s">
        <v>1200</v>
      </c>
      <c r="U221" s="183">
        <v>220</v>
      </c>
      <c r="V221" s="186">
        <v>70</v>
      </c>
      <c r="W221" s="186" t="s">
        <v>1202</v>
      </c>
      <c r="X221" s="183">
        <v>8</v>
      </c>
      <c r="Y221" s="186">
        <v>60</v>
      </c>
      <c r="Z221" s="186" t="s">
        <v>1202</v>
      </c>
      <c r="AA221" s="183" t="s">
        <v>640</v>
      </c>
      <c r="AB221" s="186">
        <v>70</v>
      </c>
      <c r="AC221" s="186" t="s">
        <v>1202</v>
      </c>
      <c r="AD221" s="186">
        <v>81.599999999999994</v>
      </c>
      <c r="AE221" s="186">
        <v>0</v>
      </c>
      <c r="AF221" s="186"/>
      <c r="AG221" s="186">
        <v>81.599999999999994</v>
      </c>
      <c r="AH221" s="186" t="s">
        <v>1209</v>
      </c>
    </row>
    <row r="222" spans="1:34" s="33" customFormat="1" ht="12.75" x14ac:dyDescent="0.2">
      <c r="A222" s="182" t="s">
        <v>1404</v>
      </c>
      <c r="B222" s="182"/>
      <c r="C222" s="183">
        <v>1</v>
      </c>
      <c r="D222" s="183" t="s">
        <v>1432</v>
      </c>
      <c r="E222" s="183" t="s">
        <v>1229</v>
      </c>
      <c r="F222" s="184"/>
      <c r="G222" s="183">
        <v>174.5</v>
      </c>
      <c r="H222" s="183">
        <v>105.6</v>
      </c>
      <c r="I222" s="185">
        <v>34.679518230556397</v>
      </c>
      <c r="J222" s="186">
        <v>60</v>
      </c>
      <c r="K222" s="186" t="s">
        <v>1205</v>
      </c>
      <c r="L222" s="183">
        <v>4922</v>
      </c>
      <c r="M222" s="186">
        <v>100</v>
      </c>
      <c r="N222" s="186" t="s">
        <v>1200</v>
      </c>
      <c r="O222" s="183">
        <v>8.1</v>
      </c>
      <c r="P222" s="183">
        <v>72</v>
      </c>
      <c r="Q222" s="183" t="s">
        <v>1201</v>
      </c>
      <c r="R222" s="183">
        <v>12.3</v>
      </c>
      <c r="S222" s="186">
        <v>74</v>
      </c>
      <c r="T222" s="186" t="s">
        <v>1202</v>
      </c>
      <c r="U222" s="183">
        <v>210</v>
      </c>
      <c r="V222" s="186">
        <v>64</v>
      </c>
      <c r="W222" s="186" t="s">
        <v>1202</v>
      </c>
      <c r="X222" s="183">
        <v>2</v>
      </c>
      <c r="Y222" s="186">
        <v>0</v>
      </c>
      <c r="Z222" s="186" t="s">
        <v>1203</v>
      </c>
      <c r="AA222" s="183" t="s">
        <v>951</v>
      </c>
      <c r="AB222" s="186">
        <v>60</v>
      </c>
      <c r="AC222" s="186" t="s">
        <v>1202</v>
      </c>
      <c r="AD222" s="186">
        <v>64.2</v>
      </c>
      <c r="AE222" s="186">
        <v>0</v>
      </c>
      <c r="AF222" s="186"/>
      <c r="AG222" s="186">
        <v>64.2</v>
      </c>
      <c r="AH222" s="186" t="s">
        <v>1202</v>
      </c>
    </row>
    <row r="223" spans="1:34" s="33" customFormat="1" ht="12.75" x14ac:dyDescent="0.2">
      <c r="A223" s="182" t="s">
        <v>1404</v>
      </c>
      <c r="B223" s="182"/>
      <c r="C223" s="183">
        <v>1</v>
      </c>
      <c r="D223" s="183" t="s">
        <v>1433</v>
      </c>
      <c r="E223" s="183" t="s">
        <v>1229</v>
      </c>
      <c r="F223" s="184"/>
      <c r="G223" s="183">
        <v>181</v>
      </c>
      <c r="H223" s="183">
        <v>84.3</v>
      </c>
      <c r="I223" s="185">
        <v>25.7318152681542</v>
      </c>
      <c r="J223" s="186">
        <v>80</v>
      </c>
      <c r="K223" s="186" t="s">
        <v>1219</v>
      </c>
      <c r="L223" s="183">
        <v>5380</v>
      </c>
      <c r="M223" s="186">
        <v>100</v>
      </c>
      <c r="N223" s="186" t="s">
        <v>1200</v>
      </c>
      <c r="O223" s="183">
        <v>6.9</v>
      </c>
      <c r="P223" s="183">
        <v>100</v>
      </c>
      <c r="Q223" s="183" t="s">
        <v>1231</v>
      </c>
      <c r="R223" s="183">
        <v>13.9</v>
      </c>
      <c r="S223" s="186">
        <v>76</v>
      </c>
      <c r="T223" s="186" t="s">
        <v>1202</v>
      </c>
      <c r="U223" s="183">
        <v>240</v>
      </c>
      <c r="V223" s="186">
        <v>80</v>
      </c>
      <c r="W223" s="186" t="s">
        <v>1209</v>
      </c>
      <c r="X223" s="183">
        <v>7</v>
      </c>
      <c r="Y223" s="186">
        <v>50</v>
      </c>
      <c r="Z223" s="186" t="s">
        <v>1203</v>
      </c>
      <c r="AA223" s="183" t="s">
        <v>661</v>
      </c>
      <c r="AB223" s="186">
        <v>68</v>
      </c>
      <c r="AC223" s="186" t="s">
        <v>1202</v>
      </c>
      <c r="AD223" s="186">
        <v>81.2</v>
      </c>
      <c r="AE223" s="186">
        <v>0</v>
      </c>
      <c r="AF223" s="186"/>
      <c r="AG223" s="186">
        <v>81.2</v>
      </c>
      <c r="AH223" s="186" t="s">
        <v>1209</v>
      </c>
    </row>
    <row r="224" spans="1:34" s="33" customFormat="1" ht="12.75" x14ac:dyDescent="0.2">
      <c r="A224" s="182" t="s">
        <v>1404</v>
      </c>
      <c r="B224" s="182"/>
      <c r="C224" s="183">
        <v>1</v>
      </c>
      <c r="D224" s="183" t="s">
        <v>1434</v>
      </c>
      <c r="E224" s="183" t="s">
        <v>1229</v>
      </c>
      <c r="F224" s="184"/>
      <c r="G224" s="183">
        <v>182.5</v>
      </c>
      <c r="H224" s="183">
        <v>125.8</v>
      </c>
      <c r="I224" s="185">
        <v>37.770688684556198</v>
      </c>
      <c r="J224" s="186">
        <v>60</v>
      </c>
      <c r="K224" s="186" t="s">
        <v>1205</v>
      </c>
      <c r="L224" s="183">
        <v>7087</v>
      </c>
      <c r="M224" s="186">
        <v>100</v>
      </c>
      <c r="N224" s="186" t="s">
        <v>1200</v>
      </c>
      <c r="O224" s="183">
        <v>8.1999999999999993</v>
      </c>
      <c r="P224" s="183">
        <v>72</v>
      </c>
      <c r="Q224" s="183" t="s">
        <v>1201</v>
      </c>
      <c r="R224" s="183">
        <v>27.9</v>
      </c>
      <c r="S224" s="186">
        <v>100</v>
      </c>
      <c r="T224" s="186" t="s">
        <v>1200</v>
      </c>
      <c r="U224" s="183">
        <v>200</v>
      </c>
      <c r="V224" s="186">
        <v>60</v>
      </c>
      <c r="W224" s="186" t="s">
        <v>1202</v>
      </c>
      <c r="X224" s="183">
        <v>0</v>
      </c>
      <c r="Y224" s="186">
        <v>0</v>
      </c>
      <c r="Z224" s="186" t="s">
        <v>1203</v>
      </c>
      <c r="AA224" s="183" t="s">
        <v>609</v>
      </c>
      <c r="AB224" s="186">
        <v>40</v>
      </c>
      <c r="AC224" s="186" t="s">
        <v>1203</v>
      </c>
      <c r="AD224" s="186">
        <v>62.4</v>
      </c>
      <c r="AE224" s="186">
        <v>0</v>
      </c>
      <c r="AF224" s="186"/>
      <c r="AG224" s="186">
        <v>62.4</v>
      </c>
      <c r="AH224" s="186" t="s">
        <v>1202</v>
      </c>
    </row>
    <row r="225" spans="1:34" s="33" customFormat="1" ht="12.75" x14ac:dyDescent="0.2">
      <c r="A225" s="182" t="s">
        <v>1404</v>
      </c>
      <c r="B225" s="182"/>
      <c r="C225" s="183">
        <v>1</v>
      </c>
      <c r="D225" s="183" t="s">
        <v>1435</v>
      </c>
      <c r="E225" s="183" t="s">
        <v>1229</v>
      </c>
      <c r="F225" s="184"/>
      <c r="G225" s="183">
        <v>167</v>
      </c>
      <c r="H225" s="183">
        <v>57.9</v>
      </c>
      <c r="I225" s="185">
        <v>20.7608734626555</v>
      </c>
      <c r="J225" s="186">
        <v>100</v>
      </c>
      <c r="K225" s="186" t="s">
        <v>1199</v>
      </c>
      <c r="L225" s="183">
        <v>3373</v>
      </c>
      <c r="M225" s="186">
        <v>68</v>
      </c>
      <c r="N225" s="186" t="s">
        <v>1202</v>
      </c>
      <c r="O225" s="183">
        <v>7.9</v>
      </c>
      <c r="P225" s="183">
        <v>74</v>
      </c>
      <c r="Q225" s="183" t="s">
        <v>1201</v>
      </c>
      <c r="R225" s="183">
        <v>7.8</v>
      </c>
      <c r="S225" s="186">
        <v>68</v>
      </c>
      <c r="T225" s="186" t="s">
        <v>1202</v>
      </c>
      <c r="U225" s="183">
        <v>200</v>
      </c>
      <c r="V225" s="186">
        <v>60</v>
      </c>
      <c r="W225" s="186" t="s">
        <v>1202</v>
      </c>
      <c r="X225" s="183">
        <v>4</v>
      </c>
      <c r="Y225" s="186">
        <v>20</v>
      </c>
      <c r="Z225" s="186" t="s">
        <v>1203</v>
      </c>
      <c r="AA225" s="183" t="s">
        <v>361</v>
      </c>
      <c r="AB225" s="186">
        <v>68</v>
      </c>
      <c r="AC225" s="186" t="s">
        <v>1202</v>
      </c>
      <c r="AD225" s="186">
        <v>68.400000000000006</v>
      </c>
      <c r="AE225" s="186">
        <v>0</v>
      </c>
      <c r="AF225" s="186"/>
      <c r="AG225" s="186">
        <v>68.400000000000006</v>
      </c>
      <c r="AH225" s="186" t="s">
        <v>1202</v>
      </c>
    </row>
    <row r="226" spans="1:34" s="33" customFormat="1" ht="12.75" x14ac:dyDescent="0.2">
      <c r="A226" s="182" t="s">
        <v>1404</v>
      </c>
      <c r="B226" s="182"/>
      <c r="C226" s="183">
        <v>1</v>
      </c>
      <c r="D226" s="183" t="s">
        <v>1436</v>
      </c>
      <c r="E226" s="183" t="s">
        <v>1229</v>
      </c>
      <c r="F226" s="184"/>
      <c r="G226" s="183">
        <v>178</v>
      </c>
      <c r="H226" s="183">
        <v>48.4</v>
      </c>
      <c r="I226" s="185">
        <v>15.275849008963499</v>
      </c>
      <c r="J226" s="186">
        <v>80</v>
      </c>
      <c r="K226" s="186" t="s">
        <v>1226</v>
      </c>
      <c r="L226" s="183">
        <v>3128</v>
      </c>
      <c r="M226" s="186">
        <v>64</v>
      </c>
      <c r="N226" s="186" t="s">
        <v>1202</v>
      </c>
      <c r="O226" s="183">
        <v>7.7</v>
      </c>
      <c r="P226" s="183">
        <v>76</v>
      </c>
      <c r="Q226" s="183" t="s">
        <v>1201</v>
      </c>
      <c r="R226" s="183">
        <v>-1.2</v>
      </c>
      <c r="S226" s="186">
        <v>20</v>
      </c>
      <c r="T226" s="186" t="s">
        <v>1203</v>
      </c>
      <c r="U226" s="183">
        <v>230</v>
      </c>
      <c r="V226" s="186">
        <v>74</v>
      </c>
      <c r="W226" s="186" t="s">
        <v>1202</v>
      </c>
      <c r="X226" s="183">
        <v>8</v>
      </c>
      <c r="Y226" s="186">
        <v>60</v>
      </c>
      <c r="Z226" s="186" t="s">
        <v>1202</v>
      </c>
      <c r="AA226" s="183" t="s">
        <v>633</v>
      </c>
      <c r="AB226" s="186">
        <v>68</v>
      </c>
      <c r="AC226" s="186" t="s">
        <v>1202</v>
      </c>
      <c r="AD226" s="186">
        <v>65.8</v>
      </c>
      <c r="AE226" s="186">
        <v>0</v>
      </c>
      <c r="AF226" s="186"/>
      <c r="AG226" s="186">
        <v>65.8</v>
      </c>
      <c r="AH226" s="186" t="s">
        <v>1202</v>
      </c>
    </row>
    <row r="227" spans="1:34" s="33" customFormat="1" ht="12.75" x14ac:dyDescent="0.2">
      <c r="A227" s="187" t="s">
        <v>1404</v>
      </c>
      <c r="B227" s="187"/>
      <c r="C227" s="188">
        <v>1</v>
      </c>
      <c r="D227" s="188" t="s">
        <v>1437</v>
      </c>
      <c r="E227" s="188" t="s">
        <v>1229</v>
      </c>
      <c r="F227" s="189"/>
      <c r="G227" s="188"/>
      <c r="H227" s="188"/>
      <c r="I227" s="190"/>
      <c r="J227" s="191"/>
      <c r="K227" s="191"/>
      <c r="L227" s="188">
        <v>5400</v>
      </c>
      <c r="M227" s="191">
        <v>100</v>
      </c>
      <c r="N227" s="191" t="s">
        <v>1200</v>
      </c>
      <c r="O227" s="188">
        <v>7.9</v>
      </c>
      <c r="P227" s="188">
        <v>74</v>
      </c>
      <c r="Q227" s="188" t="s">
        <v>1201</v>
      </c>
      <c r="R227" s="188">
        <v>16</v>
      </c>
      <c r="S227" s="191">
        <v>78</v>
      </c>
      <c r="T227" s="191" t="s">
        <v>1202</v>
      </c>
      <c r="U227" s="188">
        <v>190</v>
      </c>
      <c r="V227" s="191">
        <v>40</v>
      </c>
      <c r="W227" s="191" t="s">
        <v>1203</v>
      </c>
      <c r="X227" s="188">
        <v>0</v>
      </c>
      <c r="Y227" s="191">
        <v>0</v>
      </c>
      <c r="Z227" s="191" t="s">
        <v>1203</v>
      </c>
      <c r="AA227" s="188" t="s">
        <v>391</v>
      </c>
      <c r="AB227" s="191">
        <v>40</v>
      </c>
      <c r="AC227" s="191" t="s">
        <v>1203</v>
      </c>
      <c r="AD227" s="191">
        <v>49.6</v>
      </c>
      <c r="AE227" s="191">
        <v>0</v>
      </c>
      <c r="AF227" s="191"/>
      <c r="AG227" s="191">
        <v>49.6</v>
      </c>
      <c r="AH227" s="191" t="s">
        <v>1203</v>
      </c>
    </row>
    <row r="228" spans="1:34" s="33" customFormat="1" ht="12.75" x14ac:dyDescent="0.2">
      <c r="A228" s="182" t="s">
        <v>1404</v>
      </c>
      <c r="B228" s="182"/>
      <c r="C228" s="183">
        <v>3</v>
      </c>
      <c r="D228" s="183" t="s">
        <v>1438</v>
      </c>
      <c r="E228" s="183" t="s">
        <v>1229</v>
      </c>
      <c r="F228" s="184"/>
      <c r="G228" s="183">
        <v>176.5</v>
      </c>
      <c r="H228" s="183">
        <v>78.099999999999994</v>
      </c>
      <c r="I228" s="185">
        <v>25.070420274619</v>
      </c>
      <c r="J228" s="186">
        <v>80</v>
      </c>
      <c r="K228" s="186" t="s">
        <v>1219</v>
      </c>
      <c r="L228" s="183">
        <v>4914</v>
      </c>
      <c r="M228" s="186">
        <v>100</v>
      </c>
      <c r="N228" s="186" t="s">
        <v>1200</v>
      </c>
      <c r="O228" s="183">
        <v>7.5</v>
      </c>
      <c r="P228" s="183">
        <v>78</v>
      </c>
      <c r="Q228" s="183" t="s">
        <v>1201</v>
      </c>
      <c r="R228" s="183">
        <v>13.5</v>
      </c>
      <c r="S228" s="186">
        <v>76</v>
      </c>
      <c r="T228" s="186" t="s">
        <v>1202</v>
      </c>
      <c r="U228" s="183">
        <v>230</v>
      </c>
      <c r="V228" s="186">
        <v>74</v>
      </c>
      <c r="W228" s="186" t="s">
        <v>1202</v>
      </c>
      <c r="X228" s="183">
        <v>4</v>
      </c>
      <c r="Y228" s="186">
        <v>20</v>
      </c>
      <c r="Z228" s="186" t="s">
        <v>1203</v>
      </c>
      <c r="AA228" s="183" t="s">
        <v>1152</v>
      </c>
      <c r="AB228" s="186">
        <v>50</v>
      </c>
      <c r="AC228" s="186" t="s">
        <v>1203</v>
      </c>
      <c r="AD228" s="186">
        <v>69.599999999999994</v>
      </c>
      <c r="AE228" s="186">
        <v>0</v>
      </c>
      <c r="AF228" s="186"/>
      <c r="AG228" s="186">
        <v>69.599999999999994</v>
      </c>
      <c r="AH228" s="186" t="s">
        <v>1202</v>
      </c>
    </row>
    <row r="229" spans="1:34" s="33" customFormat="1" ht="12.75" x14ac:dyDescent="0.2">
      <c r="A229" s="182" t="s">
        <v>1404</v>
      </c>
      <c r="B229" s="182"/>
      <c r="C229" s="183">
        <v>1</v>
      </c>
      <c r="D229" s="183" t="s">
        <v>1439</v>
      </c>
      <c r="E229" s="183" t="s">
        <v>1229</v>
      </c>
      <c r="F229" s="184"/>
      <c r="G229" s="183">
        <v>175</v>
      </c>
      <c r="H229" s="183">
        <v>77</v>
      </c>
      <c r="I229" s="185">
        <v>25.1428571428571</v>
      </c>
      <c r="J229" s="186">
        <v>80</v>
      </c>
      <c r="K229" s="186" t="s">
        <v>1219</v>
      </c>
      <c r="L229" s="183">
        <v>4617</v>
      </c>
      <c r="M229" s="186">
        <v>90</v>
      </c>
      <c r="N229" s="186" t="s">
        <v>1200</v>
      </c>
      <c r="O229" s="183">
        <v>8.9</v>
      </c>
      <c r="P229" s="183">
        <v>64</v>
      </c>
      <c r="Q229" s="183" t="s">
        <v>1201</v>
      </c>
      <c r="R229" s="183">
        <v>13.9</v>
      </c>
      <c r="S229" s="186">
        <v>76</v>
      </c>
      <c r="T229" s="186" t="s">
        <v>1202</v>
      </c>
      <c r="U229" s="183">
        <v>195</v>
      </c>
      <c r="V229" s="186">
        <v>50</v>
      </c>
      <c r="W229" s="186" t="s">
        <v>1203</v>
      </c>
      <c r="X229" s="183">
        <v>4</v>
      </c>
      <c r="Y229" s="186">
        <v>20</v>
      </c>
      <c r="Z229" s="186" t="s">
        <v>1203</v>
      </c>
      <c r="AA229" s="183" t="s">
        <v>664</v>
      </c>
      <c r="AB229" s="186">
        <v>40</v>
      </c>
      <c r="AC229" s="186" t="s">
        <v>1203</v>
      </c>
      <c r="AD229" s="186">
        <v>60.9</v>
      </c>
      <c r="AE229" s="186">
        <v>0</v>
      </c>
      <c r="AF229" s="186"/>
      <c r="AG229" s="186">
        <v>60.9</v>
      </c>
      <c r="AH229" s="186" t="s">
        <v>1202</v>
      </c>
    </row>
    <row r="230" spans="1:34" s="33" customFormat="1" ht="12.75" x14ac:dyDescent="0.2">
      <c r="A230" s="182" t="s">
        <v>1404</v>
      </c>
      <c r="B230" s="182"/>
      <c r="C230" s="183">
        <v>1</v>
      </c>
      <c r="D230" s="183" t="s">
        <v>1440</v>
      </c>
      <c r="E230" s="183" t="s">
        <v>1229</v>
      </c>
      <c r="F230" s="184"/>
      <c r="G230" s="183">
        <v>185</v>
      </c>
      <c r="H230" s="183">
        <v>104</v>
      </c>
      <c r="I230" s="185">
        <v>30.387143900657399</v>
      </c>
      <c r="J230" s="186">
        <v>60</v>
      </c>
      <c r="K230" s="186" t="s">
        <v>1205</v>
      </c>
      <c r="L230" s="183">
        <v>5504</v>
      </c>
      <c r="M230" s="186">
        <v>100</v>
      </c>
      <c r="N230" s="186" t="s">
        <v>1200</v>
      </c>
      <c r="O230" s="183">
        <v>7.8</v>
      </c>
      <c r="P230" s="183">
        <v>76</v>
      </c>
      <c r="Q230" s="183" t="s">
        <v>1201</v>
      </c>
      <c r="R230" s="183">
        <v>16.8</v>
      </c>
      <c r="S230" s="186">
        <v>80</v>
      </c>
      <c r="T230" s="186" t="s">
        <v>1209</v>
      </c>
      <c r="U230" s="183">
        <v>200</v>
      </c>
      <c r="V230" s="186">
        <v>60</v>
      </c>
      <c r="W230" s="186" t="s">
        <v>1202</v>
      </c>
      <c r="X230" s="183">
        <v>1</v>
      </c>
      <c r="Y230" s="186">
        <v>0</v>
      </c>
      <c r="Z230" s="186" t="s">
        <v>1203</v>
      </c>
      <c r="AA230" s="183" t="s">
        <v>449</v>
      </c>
      <c r="AB230" s="186">
        <v>50</v>
      </c>
      <c r="AC230" s="186" t="s">
        <v>1203</v>
      </c>
      <c r="AD230" s="186">
        <v>63.2</v>
      </c>
      <c r="AE230" s="186">
        <v>0</v>
      </c>
      <c r="AF230" s="186"/>
      <c r="AG230" s="186">
        <v>63.2</v>
      </c>
      <c r="AH230" s="186" t="s">
        <v>1202</v>
      </c>
    </row>
    <row r="231" spans="1:34" s="33" customFormat="1" ht="12.75" x14ac:dyDescent="0.2">
      <c r="A231" s="182" t="s">
        <v>1404</v>
      </c>
      <c r="B231" s="182"/>
      <c r="C231" s="183">
        <v>1</v>
      </c>
      <c r="D231" s="183" t="s">
        <v>1441</v>
      </c>
      <c r="E231" s="183" t="s">
        <v>1229</v>
      </c>
      <c r="F231" s="184"/>
      <c r="G231" s="183">
        <v>174</v>
      </c>
      <c r="H231" s="183">
        <v>62.8</v>
      </c>
      <c r="I231" s="185">
        <v>20.742502312062399</v>
      </c>
      <c r="J231" s="186">
        <v>100</v>
      </c>
      <c r="K231" s="186" t="s">
        <v>1199</v>
      </c>
      <c r="L231" s="183">
        <v>4065</v>
      </c>
      <c r="M231" s="186">
        <v>80</v>
      </c>
      <c r="N231" s="186" t="s">
        <v>1209</v>
      </c>
      <c r="O231" s="183">
        <v>6.6</v>
      </c>
      <c r="P231" s="183">
        <v>100</v>
      </c>
      <c r="Q231" s="183" t="s">
        <v>1231</v>
      </c>
      <c r="R231" s="183">
        <v>15.2</v>
      </c>
      <c r="S231" s="186">
        <v>78</v>
      </c>
      <c r="T231" s="186" t="s">
        <v>1202</v>
      </c>
      <c r="U231" s="183">
        <v>250</v>
      </c>
      <c r="V231" s="186">
        <v>85</v>
      </c>
      <c r="W231" s="186" t="s">
        <v>1209</v>
      </c>
      <c r="X231" s="183">
        <v>20</v>
      </c>
      <c r="Y231" s="186">
        <v>100</v>
      </c>
      <c r="Z231" s="186" t="s">
        <v>1200</v>
      </c>
      <c r="AA231" s="183" t="s">
        <v>640</v>
      </c>
      <c r="AB231" s="186">
        <v>70</v>
      </c>
      <c r="AC231" s="186" t="s">
        <v>1202</v>
      </c>
      <c r="AD231" s="186">
        <v>87.3</v>
      </c>
      <c r="AE231" s="186">
        <v>3</v>
      </c>
      <c r="AF231" s="186"/>
      <c r="AG231" s="186">
        <v>90.3</v>
      </c>
      <c r="AH231" s="186" t="s">
        <v>1200</v>
      </c>
    </row>
    <row r="232" spans="1:34" s="33" customFormat="1" ht="12.75" x14ac:dyDescent="0.2">
      <c r="A232" s="182" t="s">
        <v>1404</v>
      </c>
      <c r="B232" s="182"/>
      <c r="C232" s="183">
        <v>1</v>
      </c>
      <c r="D232" s="183" t="s">
        <v>1442</v>
      </c>
      <c r="E232" s="183" t="s">
        <v>1229</v>
      </c>
      <c r="F232" s="184"/>
      <c r="G232" s="183">
        <v>174</v>
      </c>
      <c r="H232" s="183">
        <v>107.1</v>
      </c>
      <c r="I232" s="185">
        <v>35.374554102259196</v>
      </c>
      <c r="J232" s="186">
        <v>60</v>
      </c>
      <c r="K232" s="186" t="s">
        <v>1205</v>
      </c>
      <c r="L232" s="183">
        <v>6013</v>
      </c>
      <c r="M232" s="186">
        <v>100</v>
      </c>
      <c r="N232" s="186" t="s">
        <v>1200</v>
      </c>
      <c r="O232" s="183">
        <v>8.1</v>
      </c>
      <c r="P232" s="183">
        <v>72</v>
      </c>
      <c r="Q232" s="183" t="s">
        <v>1201</v>
      </c>
      <c r="R232" s="183">
        <v>18.100000000000001</v>
      </c>
      <c r="S232" s="186">
        <v>80</v>
      </c>
      <c r="T232" s="186" t="s">
        <v>1209</v>
      </c>
      <c r="U232" s="183">
        <v>190</v>
      </c>
      <c r="V232" s="186">
        <v>40</v>
      </c>
      <c r="W232" s="186" t="s">
        <v>1203</v>
      </c>
      <c r="X232" s="183">
        <v>0</v>
      </c>
      <c r="Y232" s="186">
        <v>0</v>
      </c>
      <c r="Z232" s="186" t="s">
        <v>1203</v>
      </c>
      <c r="AA232" s="183" t="s">
        <v>449</v>
      </c>
      <c r="AB232" s="186">
        <v>50</v>
      </c>
      <c r="AC232" s="186" t="s">
        <v>1203</v>
      </c>
      <c r="AD232" s="186">
        <v>60.4</v>
      </c>
      <c r="AE232" s="186">
        <v>0</v>
      </c>
      <c r="AF232" s="186"/>
      <c r="AG232" s="186">
        <v>60.4</v>
      </c>
      <c r="AH232" s="186" t="s">
        <v>1202</v>
      </c>
    </row>
    <row r="233" spans="1:34" s="33" customFormat="1" ht="12.75" x14ac:dyDescent="0.2">
      <c r="A233" s="187" t="s">
        <v>1404</v>
      </c>
      <c r="B233" s="187"/>
      <c r="C233" s="188">
        <v>1</v>
      </c>
      <c r="D233" s="188" t="s">
        <v>1443</v>
      </c>
      <c r="E233" s="188" t="s">
        <v>1229</v>
      </c>
      <c r="F233" s="189"/>
      <c r="G233" s="188"/>
      <c r="H233" s="188"/>
      <c r="I233" s="190"/>
      <c r="J233" s="191"/>
      <c r="K233" s="191"/>
      <c r="L233" s="188">
        <v>5214</v>
      </c>
      <c r="M233" s="191">
        <v>100</v>
      </c>
      <c r="N233" s="191" t="s">
        <v>1200</v>
      </c>
      <c r="O233" s="188">
        <v>7.6</v>
      </c>
      <c r="P233" s="188">
        <v>78</v>
      </c>
      <c r="Q233" s="188" t="s">
        <v>1201</v>
      </c>
      <c r="R233" s="188">
        <v>15.1</v>
      </c>
      <c r="S233" s="191">
        <v>78</v>
      </c>
      <c r="T233" s="191" t="s">
        <v>1202</v>
      </c>
      <c r="U233" s="188">
        <v>196</v>
      </c>
      <c r="V233" s="191">
        <v>50</v>
      </c>
      <c r="W233" s="191" t="s">
        <v>1203</v>
      </c>
      <c r="X233" s="188">
        <v>0</v>
      </c>
      <c r="Y233" s="191">
        <v>0</v>
      </c>
      <c r="Z233" s="191" t="s">
        <v>1203</v>
      </c>
      <c r="AA233" s="188" t="s">
        <v>1029</v>
      </c>
      <c r="AB233" s="191">
        <v>40</v>
      </c>
      <c r="AC233" s="191" t="s">
        <v>1203</v>
      </c>
      <c r="AD233" s="191">
        <v>51.4</v>
      </c>
      <c r="AE233" s="191">
        <v>0</v>
      </c>
      <c r="AF233" s="191"/>
      <c r="AG233" s="191">
        <v>51.4</v>
      </c>
      <c r="AH233" s="191" t="s">
        <v>1203</v>
      </c>
    </row>
    <row r="234" spans="1:34" s="33" customFormat="1" ht="12.75" x14ac:dyDescent="0.2">
      <c r="A234" s="187" t="s">
        <v>1404</v>
      </c>
      <c r="B234" s="187"/>
      <c r="C234" s="188">
        <v>1</v>
      </c>
      <c r="D234" s="188" t="s">
        <v>1444</v>
      </c>
      <c r="E234" s="188" t="s">
        <v>1229</v>
      </c>
      <c r="F234" s="189"/>
      <c r="G234" s="188">
        <v>183</v>
      </c>
      <c r="H234" s="188">
        <v>73</v>
      </c>
      <c r="I234" s="190">
        <v>21.798202394816201</v>
      </c>
      <c r="J234" s="191">
        <v>100</v>
      </c>
      <c r="K234" s="191" t="s">
        <v>1199</v>
      </c>
      <c r="L234" s="188">
        <v>3100</v>
      </c>
      <c r="M234" s="191">
        <v>64</v>
      </c>
      <c r="N234" s="191" t="s">
        <v>1202</v>
      </c>
      <c r="O234" s="188">
        <v>7.5</v>
      </c>
      <c r="P234" s="188">
        <v>78</v>
      </c>
      <c r="Q234" s="188" t="s">
        <v>1201</v>
      </c>
      <c r="R234" s="188">
        <v>12</v>
      </c>
      <c r="S234" s="191">
        <v>74</v>
      </c>
      <c r="T234" s="191" t="s">
        <v>1202</v>
      </c>
      <c r="U234" s="188">
        <v>200</v>
      </c>
      <c r="V234" s="191">
        <v>60</v>
      </c>
      <c r="W234" s="191" t="s">
        <v>1202</v>
      </c>
      <c r="X234" s="188">
        <v>9</v>
      </c>
      <c r="Y234" s="191">
        <v>64</v>
      </c>
      <c r="Z234" s="191" t="s">
        <v>1202</v>
      </c>
      <c r="AA234" s="188" t="s">
        <v>417</v>
      </c>
      <c r="AB234" s="191">
        <v>72</v>
      </c>
      <c r="AC234" s="191" t="s">
        <v>1202</v>
      </c>
      <c r="AD234" s="191">
        <v>74.400000000000006</v>
      </c>
      <c r="AE234" s="191">
        <v>0</v>
      </c>
      <c r="AF234" s="191"/>
      <c r="AG234" s="191">
        <v>74.400000000000006</v>
      </c>
      <c r="AH234" s="191" t="s">
        <v>1202</v>
      </c>
    </row>
    <row r="235" spans="1:34" s="33" customFormat="1" ht="12.75" x14ac:dyDescent="0.2">
      <c r="A235" s="187" t="s">
        <v>1404</v>
      </c>
      <c r="B235" s="187"/>
      <c r="C235" s="188">
        <v>1</v>
      </c>
      <c r="D235" s="188" t="s">
        <v>1445</v>
      </c>
      <c r="E235" s="188" t="s">
        <v>1229</v>
      </c>
      <c r="F235" s="189"/>
      <c r="G235" s="188"/>
      <c r="H235" s="188"/>
      <c r="I235" s="190"/>
      <c r="J235" s="191"/>
      <c r="K235" s="191"/>
      <c r="L235" s="188">
        <v>5531</v>
      </c>
      <c r="M235" s="191">
        <v>100</v>
      </c>
      <c r="N235" s="191" t="s">
        <v>1200</v>
      </c>
      <c r="O235" s="188">
        <v>8</v>
      </c>
      <c r="P235" s="188">
        <v>74</v>
      </c>
      <c r="Q235" s="188" t="s">
        <v>1201</v>
      </c>
      <c r="R235" s="188">
        <v>13.9</v>
      </c>
      <c r="S235" s="191">
        <v>76</v>
      </c>
      <c r="T235" s="191" t="s">
        <v>1202</v>
      </c>
      <c r="U235" s="188">
        <v>200</v>
      </c>
      <c r="V235" s="191">
        <v>60</v>
      </c>
      <c r="W235" s="191" t="s">
        <v>1202</v>
      </c>
      <c r="X235" s="188">
        <v>0</v>
      </c>
      <c r="Y235" s="191">
        <v>0</v>
      </c>
      <c r="Z235" s="191" t="s">
        <v>1203</v>
      </c>
      <c r="AA235" s="188" t="s">
        <v>505</v>
      </c>
      <c r="AB235" s="191">
        <v>50</v>
      </c>
      <c r="AC235" s="191" t="s">
        <v>1203</v>
      </c>
      <c r="AD235" s="191">
        <v>53.4</v>
      </c>
      <c r="AE235" s="191">
        <v>0</v>
      </c>
      <c r="AF235" s="191"/>
      <c r="AG235" s="191">
        <v>53.4</v>
      </c>
      <c r="AH235" s="191" t="s">
        <v>1203</v>
      </c>
    </row>
    <row r="236" spans="1:34" s="33" customFormat="1" ht="12.75" x14ac:dyDescent="0.2">
      <c r="A236" s="182" t="s">
        <v>1404</v>
      </c>
      <c r="B236" s="182"/>
      <c r="C236" s="183">
        <v>1</v>
      </c>
      <c r="D236" s="183" t="s">
        <v>1446</v>
      </c>
      <c r="E236" s="183" t="s">
        <v>1229</v>
      </c>
      <c r="F236" s="184"/>
      <c r="G236" s="183">
        <v>172</v>
      </c>
      <c r="H236" s="183">
        <v>73.2</v>
      </c>
      <c r="I236" s="185">
        <v>24.743104380746299</v>
      </c>
      <c r="J236" s="186">
        <v>80</v>
      </c>
      <c r="K236" s="186" t="s">
        <v>1219</v>
      </c>
      <c r="L236" s="183">
        <v>5571</v>
      </c>
      <c r="M236" s="186">
        <v>100</v>
      </c>
      <c r="N236" s="186" t="s">
        <v>1200</v>
      </c>
      <c r="O236" s="183">
        <v>7.4</v>
      </c>
      <c r="P236" s="183">
        <v>80</v>
      </c>
      <c r="Q236" s="183" t="s">
        <v>1211</v>
      </c>
      <c r="R236" s="183">
        <v>16.3</v>
      </c>
      <c r="S236" s="186">
        <v>80</v>
      </c>
      <c r="T236" s="186" t="s">
        <v>1209</v>
      </c>
      <c r="U236" s="183">
        <v>200</v>
      </c>
      <c r="V236" s="186">
        <v>60</v>
      </c>
      <c r="W236" s="186" t="s">
        <v>1202</v>
      </c>
      <c r="X236" s="183">
        <v>5</v>
      </c>
      <c r="Y236" s="186">
        <v>30</v>
      </c>
      <c r="Z236" s="186" t="s">
        <v>1203</v>
      </c>
      <c r="AA236" s="183" t="s">
        <v>1029</v>
      </c>
      <c r="AB236" s="186">
        <v>40</v>
      </c>
      <c r="AC236" s="186" t="s">
        <v>1203</v>
      </c>
      <c r="AD236" s="186">
        <v>68</v>
      </c>
      <c r="AE236" s="186">
        <v>0</v>
      </c>
      <c r="AF236" s="186"/>
      <c r="AG236" s="186">
        <v>68</v>
      </c>
      <c r="AH236" s="186" t="s">
        <v>1202</v>
      </c>
    </row>
    <row r="237" spans="1:34" s="33" customFormat="1" ht="12.75" x14ac:dyDescent="0.2">
      <c r="A237" s="182" t="s">
        <v>1404</v>
      </c>
      <c r="B237" s="182"/>
      <c r="C237" s="183">
        <v>1</v>
      </c>
      <c r="D237" s="183" t="s">
        <v>1447</v>
      </c>
      <c r="E237" s="183" t="s">
        <v>1229</v>
      </c>
      <c r="F237" s="184"/>
      <c r="G237" s="183">
        <v>184</v>
      </c>
      <c r="H237" s="183">
        <v>135.19999999999999</v>
      </c>
      <c r="I237" s="185">
        <v>39.933837429111499</v>
      </c>
      <c r="J237" s="186">
        <v>60</v>
      </c>
      <c r="K237" s="186" t="s">
        <v>1205</v>
      </c>
      <c r="L237" s="183">
        <v>5369</v>
      </c>
      <c r="M237" s="186">
        <v>100</v>
      </c>
      <c r="N237" s="186" t="s">
        <v>1200</v>
      </c>
      <c r="O237" s="183">
        <v>8.1</v>
      </c>
      <c r="P237" s="183">
        <v>72</v>
      </c>
      <c r="Q237" s="183" t="s">
        <v>1201</v>
      </c>
      <c r="R237" s="183">
        <v>22</v>
      </c>
      <c r="S237" s="186">
        <v>90</v>
      </c>
      <c r="T237" s="186" t="s">
        <v>1200</v>
      </c>
      <c r="U237" s="183">
        <v>195</v>
      </c>
      <c r="V237" s="186">
        <v>50</v>
      </c>
      <c r="W237" s="186" t="s">
        <v>1203</v>
      </c>
      <c r="X237" s="183">
        <v>0</v>
      </c>
      <c r="Y237" s="186">
        <v>0</v>
      </c>
      <c r="Z237" s="186" t="s">
        <v>1203</v>
      </c>
      <c r="AA237" s="183" t="s">
        <v>482</v>
      </c>
      <c r="AB237" s="186">
        <v>60</v>
      </c>
      <c r="AC237" s="186" t="s">
        <v>1202</v>
      </c>
      <c r="AD237" s="186">
        <v>64.400000000000006</v>
      </c>
      <c r="AE237" s="186">
        <v>0</v>
      </c>
      <c r="AF237" s="186"/>
      <c r="AG237" s="186">
        <v>64.400000000000006</v>
      </c>
      <c r="AH237" s="186" t="s">
        <v>1202</v>
      </c>
    </row>
    <row r="238" spans="1:34" s="33" customFormat="1" ht="12.75" x14ac:dyDescent="0.2">
      <c r="A238" s="182" t="s">
        <v>1404</v>
      </c>
      <c r="B238" s="182"/>
      <c r="C238" s="183">
        <v>1</v>
      </c>
      <c r="D238" s="183" t="s">
        <v>1448</v>
      </c>
      <c r="E238" s="183" t="s">
        <v>1229</v>
      </c>
      <c r="F238" s="184"/>
      <c r="G238" s="183">
        <v>172</v>
      </c>
      <c r="H238" s="183">
        <v>61.1</v>
      </c>
      <c r="I238" s="185">
        <v>20.653055705786901</v>
      </c>
      <c r="J238" s="186">
        <v>100</v>
      </c>
      <c r="K238" s="186" t="s">
        <v>1199</v>
      </c>
      <c r="L238" s="183">
        <v>4201</v>
      </c>
      <c r="M238" s="186">
        <v>80</v>
      </c>
      <c r="N238" s="186" t="s">
        <v>1209</v>
      </c>
      <c r="O238" s="183">
        <v>6.8</v>
      </c>
      <c r="P238" s="183">
        <v>100</v>
      </c>
      <c r="Q238" s="183" t="s">
        <v>1231</v>
      </c>
      <c r="R238" s="183">
        <v>22.1</v>
      </c>
      <c r="S238" s="186">
        <v>90</v>
      </c>
      <c r="T238" s="186" t="s">
        <v>1200</v>
      </c>
      <c r="U238" s="183">
        <v>220</v>
      </c>
      <c r="V238" s="186">
        <v>70</v>
      </c>
      <c r="W238" s="186" t="s">
        <v>1202</v>
      </c>
      <c r="X238" s="183">
        <v>19</v>
      </c>
      <c r="Y238" s="186">
        <v>100</v>
      </c>
      <c r="Z238" s="186" t="s">
        <v>1200</v>
      </c>
      <c r="AA238" s="183" t="s">
        <v>1149</v>
      </c>
      <c r="AB238" s="186">
        <v>72</v>
      </c>
      <c r="AC238" s="186" t="s">
        <v>1202</v>
      </c>
      <c r="AD238" s="186">
        <v>87.4</v>
      </c>
      <c r="AE238" s="186">
        <v>2</v>
      </c>
      <c r="AF238" s="186"/>
      <c r="AG238" s="186">
        <v>89.4</v>
      </c>
      <c r="AH238" s="186" t="s">
        <v>1209</v>
      </c>
    </row>
    <row r="239" spans="1:34" s="33" customFormat="1" ht="12.75" x14ac:dyDescent="0.2">
      <c r="A239" s="182" t="s">
        <v>1404</v>
      </c>
      <c r="B239" s="182"/>
      <c r="C239" s="183">
        <v>1</v>
      </c>
      <c r="D239" s="183" t="s">
        <v>1449</v>
      </c>
      <c r="E239" s="183" t="s">
        <v>1229</v>
      </c>
      <c r="F239" s="184"/>
      <c r="G239" s="183">
        <v>177</v>
      </c>
      <c r="H239" s="183">
        <v>90.3</v>
      </c>
      <c r="I239" s="185">
        <v>28.823135114430698</v>
      </c>
      <c r="J239" s="186">
        <v>60</v>
      </c>
      <c r="K239" s="186" t="s">
        <v>1205</v>
      </c>
      <c r="L239" s="183">
        <v>4848</v>
      </c>
      <c r="M239" s="186">
        <v>100</v>
      </c>
      <c r="N239" s="186" t="s">
        <v>1200</v>
      </c>
      <c r="O239" s="183">
        <v>7.2</v>
      </c>
      <c r="P239" s="183">
        <v>90</v>
      </c>
      <c r="Q239" s="183" t="s">
        <v>1231</v>
      </c>
      <c r="R239" s="183">
        <v>15.7</v>
      </c>
      <c r="S239" s="186">
        <v>78</v>
      </c>
      <c r="T239" s="186" t="s">
        <v>1202</v>
      </c>
      <c r="U239" s="183">
        <v>210</v>
      </c>
      <c r="V239" s="186">
        <v>64</v>
      </c>
      <c r="W239" s="186" t="s">
        <v>1202</v>
      </c>
      <c r="X239" s="183">
        <v>0</v>
      </c>
      <c r="Y239" s="186">
        <v>0</v>
      </c>
      <c r="Z239" s="186" t="s">
        <v>1203</v>
      </c>
      <c r="AA239" s="183" t="s">
        <v>1152</v>
      </c>
      <c r="AB239" s="186">
        <v>50</v>
      </c>
      <c r="AC239" s="186" t="s">
        <v>1203</v>
      </c>
      <c r="AD239" s="186">
        <v>66.2</v>
      </c>
      <c r="AE239" s="186">
        <v>0</v>
      </c>
      <c r="AF239" s="186"/>
      <c r="AG239" s="186">
        <v>66.2</v>
      </c>
      <c r="AH239" s="186" t="s">
        <v>1202</v>
      </c>
    </row>
    <row r="240" spans="1:34" s="33" customFormat="1" ht="12.75" x14ac:dyDescent="0.2">
      <c r="A240" s="187" t="s">
        <v>1404</v>
      </c>
      <c r="B240" s="187"/>
      <c r="C240" s="188">
        <v>1</v>
      </c>
      <c r="D240" s="188" t="s">
        <v>1450</v>
      </c>
      <c r="E240" s="188" t="s">
        <v>1229</v>
      </c>
      <c r="F240" s="189"/>
      <c r="G240" s="188">
        <v>185</v>
      </c>
      <c r="H240" s="188">
        <v>90</v>
      </c>
      <c r="I240" s="190">
        <v>26.296566837107399</v>
      </c>
      <c r="J240" s="191">
        <v>80</v>
      </c>
      <c r="K240" s="191" t="s">
        <v>1219</v>
      </c>
      <c r="L240" s="188">
        <v>4900</v>
      </c>
      <c r="M240" s="191">
        <v>100</v>
      </c>
      <c r="N240" s="191" t="s">
        <v>1200</v>
      </c>
      <c r="O240" s="188">
        <v>9.1</v>
      </c>
      <c r="P240" s="188">
        <v>62</v>
      </c>
      <c r="Q240" s="188" t="s">
        <v>1201</v>
      </c>
      <c r="R240" s="188">
        <v>1</v>
      </c>
      <c r="S240" s="191">
        <v>40</v>
      </c>
      <c r="T240" s="191" t="s">
        <v>1203</v>
      </c>
      <c r="U240" s="188">
        <v>210</v>
      </c>
      <c r="V240" s="191">
        <v>64</v>
      </c>
      <c r="W240" s="191" t="s">
        <v>1202</v>
      </c>
      <c r="X240" s="188">
        <v>7</v>
      </c>
      <c r="Y240" s="191">
        <v>50</v>
      </c>
      <c r="Z240" s="191" t="s">
        <v>1203</v>
      </c>
      <c r="AA240" s="188" t="s">
        <v>624</v>
      </c>
      <c r="AB240" s="191">
        <v>62</v>
      </c>
      <c r="AC240" s="191" t="s">
        <v>1202</v>
      </c>
      <c r="AD240" s="191">
        <v>67.2</v>
      </c>
      <c r="AE240" s="191">
        <v>0</v>
      </c>
      <c r="AF240" s="191"/>
      <c r="AG240" s="191">
        <v>67.2</v>
      </c>
      <c r="AH240" s="191" t="s">
        <v>1202</v>
      </c>
    </row>
    <row r="241" spans="1:34" s="33" customFormat="1" ht="12.75" x14ac:dyDescent="0.2">
      <c r="A241" s="182" t="s">
        <v>1404</v>
      </c>
      <c r="B241" s="182"/>
      <c r="C241" s="183">
        <v>1</v>
      </c>
      <c r="D241" s="183" t="s">
        <v>1451</v>
      </c>
      <c r="E241" s="183" t="s">
        <v>1229</v>
      </c>
      <c r="F241" s="184"/>
      <c r="G241" s="183">
        <v>168</v>
      </c>
      <c r="H241" s="183">
        <v>52.9</v>
      </c>
      <c r="I241" s="185">
        <v>18.742913832199498</v>
      </c>
      <c r="J241" s="186">
        <v>100</v>
      </c>
      <c r="K241" s="186" t="s">
        <v>1199</v>
      </c>
      <c r="L241" s="183">
        <v>3825</v>
      </c>
      <c r="M241" s="186">
        <v>76</v>
      </c>
      <c r="N241" s="186" t="s">
        <v>1202</v>
      </c>
      <c r="O241" s="183">
        <v>6.5</v>
      </c>
      <c r="P241" s="183">
        <v>100</v>
      </c>
      <c r="Q241" s="183" t="s">
        <v>1231</v>
      </c>
      <c r="R241" s="183">
        <v>17.3</v>
      </c>
      <c r="S241" s="186">
        <v>80</v>
      </c>
      <c r="T241" s="186" t="s">
        <v>1209</v>
      </c>
      <c r="U241" s="183">
        <v>235</v>
      </c>
      <c r="V241" s="186">
        <v>76</v>
      </c>
      <c r="W241" s="186" t="s">
        <v>1202</v>
      </c>
      <c r="X241" s="183">
        <v>22</v>
      </c>
      <c r="Y241" s="186">
        <v>100</v>
      </c>
      <c r="Z241" s="186" t="s">
        <v>1200</v>
      </c>
      <c r="AA241" s="183" t="s">
        <v>551</v>
      </c>
      <c r="AB241" s="186">
        <v>40</v>
      </c>
      <c r="AC241" s="186" t="s">
        <v>1203</v>
      </c>
      <c r="AD241" s="186">
        <v>80</v>
      </c>
      <c r="AE241" s="186">
        <v>5</v>
      </c>
      <c r="AF241" s="186"/>
      <c r="AG241" s="186">
        <v>85</v>
      </c>
      <c r="AH241" s="186" t="s">
        <v>1209</v>
      </c>
    </row>
    <row r="242" spans="1:34" s="33" customFormat="1" ht="12.75" x14ac:dyDescent="0.2">
      <c r="A242" s="187" t="s">
        <v>1404</v>
      </c>
      <c r="B242" s="187"/>
      <c r="C242" s="188">
        <v>1</v>
      </c>
      <c r="D242" s="188" t="s">
        <v>1452</v>
      </c>
      <c r="E242" s="188" t="s">
        <v>1229</v>
      </c>
      <c r="F242" s="189"/>
      <c r="G242" s="188"/>
      <c r="H242" s="188"/>
      <c r="I242" s="190"/>
      <c r="J242" s="191"/>
      <c r="K242" s="191"/>
      <c r="L242" s="188">
        <v>5122</v>
      </c>
      <c r="M242" s="191">
        <v>100</v>
      </c>
      <c r="N242" s="191" t="s">
        <v>1200</v>
      </c>
      <c r="O242" s="188">
        <v>7.78</v>
      </c>
      <c r="P242" s="188">
        <v>76</v>
      </c>
      <c r="Q242" s="188" t="s">
        <v>1201</v>
      </c>
      <c r="R242" s="188">
        <v>11</v>
      </c>
      <c r="S242" s="191">
        <v>72</v>
      </c>
      <c r="T242" s="191" t="s">
        <v>1202</v>
      </c>
      <c r="U242" s="188">
        <v>195</v>
      </c>
      <c r="V242" s="191">
        <v>50</v>
      </c>
      <c r="W242" s="191" t="s">
        <v>1203</v>
      </c>
      <c r="X242" s="188">
        <v>0</v>
      </c>
      <c r="Y242" s="191">
        <v>0</v>
      </c>
      <c r="Z242" s="191" t="s">
        <v>1203</v>
      </c>
      <c r="AA242" s="188" t="s">
        <v>440</v>
      </c>
      <c r="AB242" s="191">
        <v>50</v>
      </c>
      <c r="AC242" s="191" t="s">
        <v>1203</v>
      </c>
      <c r="AD242" s="191">
        <v>52.4</v>
      </c>
      <c r="AE242" s="191">
        <v>0</v>
      </c>
      <c r="AF242" s="191"/>
      <c r="AG242" s="191">
        <v>52.4</v>
      </c>
      <c r="AH242" s="191" t="s">
        <v>1203</v>
      </c>
    </row>
    <row r="243" spans="1:34" s="33" customFormat="1" ht="12.75" x14ac:dyDescent="0.2">
      <c r="A243" s="182" t="s">
        <v>1404</v>
      </c>
      <c r="B243" s="182"/>
      <c r="C243" s="183">
        <v>1</v>
      </c>
      <c r="D243" s="183" t="s">
        <v>1453</v>
      </c>
      <c r="E243" s="183" t="s">
        <v>1229</v>
      </c>
      <c r="F243" s="184"/>
      <c r="G243" s="183">
        <v>178.5</v>
      </c>
      <c r="H243" s="183">
        <v>72.3</v>
      </c>
      <c r="I243" s="185">
        <v>22.691429512981699</v>
      </c>
      <c r="J243" s="186">
        <v>100</v>
      </c>
      <c r="K243" s="186" t="s">
        <v>1199</v>
      </c>
      <c r="L243" s="183">
        <v>4516</v>
      </c>
      <c r="M243" s="186">
        <v>90</v>
      </c>
      <c r="N243" s="186" t="s">
        <v>1200</v>
      </c>
      <c r="O243" s="183">
        <v>7.8</v>
      </c>
      <c r="P243" s="183">
        <v>76</v>
      </c>
      <c r="Q243" s="183" t="s">
        <v>1201</v>
      </c>
      <c r="R243" s="183">
        <v>6.4</v>
      </c>
      <c r="S243" s="186">
        <v>66</v>
      </c>
      <c r="T243" s="186" t="s">
        <v>1202</v>
      </c>
      <c r="U243" s="183">
        <v>200</v>
      </c>
      <c r="V243" s="186">
        <v>60</v>
      </c>
      <c r="W243" s="186" t="s">
        <v>1202</v>
      </c>
      <c r="X243" s="183">
        <v>1</v>
      </c>
      <c r="Y243" s="186">
        <v>0</v>
      </c>
      <c r="Z243" s="186" t="s">
        <v>1203</v>
      </c>
      <c r="AA243" s="183" t="s">
        <v>609</v>
      </c>
      <c r="AB243" s="186">
        <v>40</v>
      </c>
      <c r="AC243" s="186" t="s">
        <v>1203</v>
      </c>
      <c r="AD243" s="186">
        <v>64.3</v>
      </c>
      <c r="AE243" s="186">
        <v>0</v>
      </c>
      <c r="AF243" s="186"/>
      <c r="AG243" s="186">
        <v>64.3</v>
      </c>
      <c r="AH243" s="186" t="s">
        <v>1202</v>
      </c>
    </row>
    <row r="244" spans="1:34" s="33" customFormat="1" ht="12.75" x14ac:dyDescent="0.2">
      <c r="A244" s="182" t="s">
        <v>1404</v>
      </c>
      <c r="B244" s="182"/>
      <c r="C244" s="183">
        <v>1</v>
      </c>
      <c r="D244" s="183" t="s">
        <v>1454</v>
      </c>
      <c r="E244" s="183" t="s">
        <v>1229</v>
      </c>
      <c r="F244" s="184"/>
      <c r="G244" s="183">
        <v>176</v>
      </c>
      <c r="H244" s="183">
        <v>78.099999999999994</v>
      </c>
      <c r="I244" s="185">
        <v>25.213068181818201</v>
      </c>
      <c r="J244" s="186">
        <v>80</v>
      </c>
      <c r="K244" s="186" t="s">
        <v>1219</v>
      </c>
      <c r="L244" s="183">
        <v>4659</v>
      </c>
      <c r="M244" s="186">
        <v>95</v>
      </c>
      <c r="N244" s="186" t="s">
        <v>1200</v>
      </c>
      <c r="O244" s="183">
        <v>7.2</v>
      </c>
      <c r="P244" s="183">
        <v>90</v>
      </c>
      <c r="Q244" s="183" t="s">
        <v>1231</v>
      </c>
      <c r="R244" s="183">
        <v>14.9</v>
      </c>
      <c r="S244" s="186">
        <v>78</v>
      </c>
      <c r="T244" s="186" t="s">
        <v>1202</v>
      </c>
      <c r="U244" s="183">
        <v>210</v>
      </c>
      <c r="V244" s="186">
        <v>64</v>
      </c>
      <c r="W244" s="186" t="s">
        <v>1202</v>
      </c>
      <c r="X244" s="183">
        <v>5</v>
      </c>
      <c r="Y244" s="186">
        <v>30</v>
      </c>
      <c r="Z244" s="186" t="s">
        <v>1203</v>
      </c>
      <c r="AA244" s="183" t="s">
        <v>1152</v>
      </c>
      <c r="AB244" s="186">
        <v>50</v>
      </c>
      <c r="AC244" s="186" t="s">
        <v>1203</v>
      </c>
      <c r="AD244" s="186">
        <v>71.45</v>
      </c>
      <c r="AE244" s="186">
        <v>0</v>
      </c>
      <c r="AF244" s="186"/>
      <c r="AG244" s="186">
        <v>71.45</v>
      </c>
      <c r="AH244" s="186" t="s">
        <v>1202</v>
      </c>
    </row>
    <row r="245" spans="1:34" s="33" customFormat="1" ht="12.75" x14ac:dyDescent="0.2">
      <c r="A245" s="187" t="s">
        <v>1404</v>
      </c>
      <c r="B245" s="187"/>
      <c r="C245" s="188">
        <v>1</v>
      </c>
      <c r="D245" s="188" t="s">
        <v>1455</v>
      </c>
      <c r="E245" s="188" t="s">
        <v>1229</v>
      </c>
      <c r="F245" s="189"/>
      <c r="G245" s="188">
        <v>181</v>
      </c>
      <c r="H245" s="188">
        <v>65</v>
      </c>
      <c r="I245" s="190">
        <v>19.840664204389402</v>
      </c>
      <c r="J245" s="191">
        <v>100</v>
      </c>
      <c r="K245" s="191" t="s">
        <v>1199</v>
      </c>
      <c r="L245" s="188">
        <v>4230</v>
      </c>
      <c r="M245" s="191">
        <v>80</v>
      </c>
      <c r="N245" s="191" t="s">
        <v>1209</v>
      </c>
      <c r="O245" s="198">
        <v>7.3</v>
      </c>
      <c r="P245" s="191">
        <v>85</v>
      </c>
      <c r="Q245" s="191" t="s">
        <v>1209</v>
      </c>
      <c r="R245" s="188">
        <v>6.5</v>
      </c>
      <c r="S245" s="191">
        <v>66</v>
      </c>
      <c r="T245" s="191" t="s">
        <v>1202</v>
      </c>
      <c r="U245" s="188">
        <v>220</v>
      </c>
      <c r="V245" s="191">
        <v>70</v>
      </c>
      <c r="W245" s="191" t="s">
        <v>1202</v>
      </c>
      <c r="X245" s="188">
        <v>6</v>
      </c>
      <c r="Y245" s="191">
        <v>40</v>
      </c>
      <c r="Z245" s="191" t="s">
        <v>1203</v>
      </c>
      <c r="AA245" s="188" t="s">
        <v>727</v>
      </c>
      <c r="AB245" s="191">
        <v>66</v>
      </c>
      <c r="AC245" s="191" t="s">
        <v>1202</v>
      </c>
      <c r="AD245" s="191">
        <v>74.8</v>
      </c>
      <c r="AE245" s="191">
        <v>0</v>
      </c>
      <c r="AF245" s="191"/>
      <c r="AG245" s="191">
        <v>74.8</v>
      </c>
      <c r="AH245" s="191" t="s">
        <v>1202</v>
      </c>
    </row>
    <row r="246" spans="1:34" s="33" customFormat="1" ht="12.75" x14ac:dyDescent="0.2">
      <c r="A246" s="182" t="s">
        <v>1456</v>
      </c>
      <c r="B246" s="182"/>
      <c r="C246" s="183">
        <v>1</v>
      </c>
      <c r="D246" s="183" t="s">
        <v>1457</v>
      </c>
      <c r="E246" s="183" t="s">
        <v>1198</v>
      </c>
      <c r="F246" s="184"/>
      <c r="G246" s="183">
        <v>163</v>
      </c>
      <c r="H246" s="183">
        <v>63.7</v>
      </c>
      <c r="I246" s="185">
        <v>23.975309571304901</v>
      </c>
      <c r="J246" s="186">
        <v>80</v>
      </c>
      <c r="K246" s="186" t="s">
        <v>1219</v>
      </c>
      <c r="L246" s="183">
        <v>2977</v>
      </c>
      <c r="M246" s="186">
        <v>80</v>
      </c>
      <c r="N246" s="186" t="s">
        <v>1209</v>
      </c>
      <c r="O246" s="199">
        <v>9.8000000000000007</v>
      </c>
      <c r="P246" s="186">
        <v>66</v>
      </c>
      <c r="Q246" s="186" t="s">
        <v>1202</v>
      </c>
      <c r="R246" s="183">
        <v>19.8</v>
      </c>
      <c r="S246" s="186">
        <v>85</v>
      </c>
      <c r="T246" s="186" t="s">
        <v>1209</v>
      </c>
      <c r="U246" s="183">
        <v>155</v>
      </c>
      <c r="V246" s="186">
        <v>64</v>
      </c>
      <c r="W246" s="186" t="s">
        <v>1202</v>
      </c>
      <c r="X246" s="183">
        <v>30</v>
      </c>
      <c r="Y246" s="186">
        <v>66</v>
      </c>
      <c r="Z246" s="186" t="s">
        <v>1202</v>
      </c>
      <c r="AA246" s="183" t="s">
        <v>426</v>
      </c>
      <c r="AB246" s="186">
        <v>64</v>
      </c>
      <c r="AC246" s="186" t="s">
        <v>1202</v>
      </c>
      <c r="AD246" s="186">
        <v>71.5</v>
      </c>
      <c r="AE246" s="186">
        <v>0</v>
      </c>
      <c r="AF246" s="186"/>
      <c r="AG246" s="186">
        <v>71.5</v>
      </c>
      <c r="AH246" s="186" t="s">
        <v>1202</v>
      </c>
    </row>
    <row r="247" spans="1:34" s="33" customFormat="1" ht="12.75" x14ac:dyDescent="0.2">
      <c r="A247" s="182" t="s">
        <v>1456</v>
      </c>
      <c r="B247" s="182"/>
      <c r="C247" s="183">
        <v>1</v>
      </c>
      <c r="D247" s="183" t="s">
        <v>1458</v>
      </c>
      <c r="E247" s="183" t="s">
        <v>1198</v>
      </c>
      <c r="F247" s="184"/>
      <c r="G247" s="183">
        <v>159</v>
      </c>
      <c r="H247" s="183">
        <v>51.9</v>
      </c>
      <c r="I247" s="185">
        <v>20.5292512163285</v>
      </c>
      <c r="J247" s="186">
        <v>100</v>
      </c>
      <c r="K247" s="186" t="s">
        <v>1199</v>
      </c>
      <c r="L247" s="183">
        <v>3489</v>
      </c>
      <c r="M247" s="186">
        <v>100</v>
      </c>
      <c r="N247" s="186" t="s">
        <v>1200</v>
      </c>
      <c r="O247" s="199">
        <v>9.6300000000000008</v>
      </c>
      <c r="P247" s="186">
        <v>68</v>
      </c>
      <c r="Q247" s="186" t="s">
        <v>1202</v>
      </c>
      <c r="R247" s="183">
        <v>19.7</v>
      </c>
      <c r="S247" s="186">
        <v>85</v>
      </c>
      <c r="T247" s="186" t="s">
        <v>1209</v>
      </c>
      <c r="U247" s="183">
        <v>160</v>
      </c>
      <c r="V247" s="186">
        <v>66</v>
      </c>
      <c r="W247" s="186" t="s">
        <v>1202</v>
      </c>
      <c r="X247" s="183">
        <v>30</v>
      </c>
      <c r="Y247" s="186">
        <v>66</v>
      </c>
      <c r="Z247" s="186" t="s">
        <v>1202</v>
      </c>
      <c r="AA247" s="183" t="s">
        <v>624</v>
      </c>
      <c r="AB247" s="186">
        <v>60</v>
      </c>
      <c r="AC247" s="186" t="s">
        <v>1202</v>
      </c>
      <c r="AD247" s="186">
        <v>77.3</v>
      </c>
      <c r="AE247" s="186">
        <v>0</v>
      </c>
      <c r="AF247" s="186"/>
      <c r="AG247" s="186">
        <v>77.3</v>
      </c>
      <c r="AH247" s="186" t="s">
        <v>1202</v>
      </c>
    </row>
    <row r="248" spans="1:34" s="33" customFormat="1" ht="12.75" x14ac:dyDescent="0.2">
      <c r="A248" s="182" t="s">
        <v>1456</v>
      </c>
      <c r="B248" s="182"/>
      <c r="C248" s="183">
        <v>1</v>
      </c>
      <c r="D248" s="183" t="s">
        <v>1459</v>
      </c>
      <c r="E248" s="183" t="s">
        <v>1198</v>
      </c>
      <c r="F248" s="184"/>
      <c r="G248" s="183">
        <v>168</v>
      </c>
      <c r="H248" s="183">
        <v>56.9</v>
      </c>
      <c r="I248" s="185">
        <v>20.160147392290199</v>
      </c>
      <c r="J248" s="186">
        <v>100</v>
      </c>
      <c r="K248" s="186" t="s">
        <v>1199</v>
      </c>
      <c r="L248" s="183">
        <v>2894</v>
      </c>
      <c r="M248" s="186">
        <v>80</v>
      </c>
      <c r="N248" s="186" t="s">
        <v>1209</v>
      </c>
      <c r="O248" s="199">
        <v>9.0399999999999991</v>
      </c>
      <c r="P248" s="186">
        <v>74</v>
      </c>
      <c r="Q248" s="186" t="s">
        <v>1202</v>
      </c>
      <c r="R248" s="183">
        <v>20.2</v>
      </c>
      <c r="S248" s="186">
        <v>85</v>
      </c>
      <c r="T248" s="186" t="s">
        <v>1209</v>
      </c>
      <c r="U248" s="183">
        <v>180</v>
      </c>
      <c r="V248" s="186">
        <v>80</v>
      </c>
      <c r="W248" s="186" t="s">
        <v>1209</v>
      </c>
      <c r="X248" s="183">
        <v>31</v>
      </c>
      <c r="Y248" s="186">
        <v>66</v>
      </c>
      <c r="Z248" s="186" t="s">
        <v>1202</v>
      </c>
      <c r="AA248" s="183" t="s">
        <v>640</v>
      </c>
      <c r="AB248" s="186">
        <v>70</v>
      </c>
      <c r="AC248" s="186" t="s">
        <v>1202</v>
      </c>
      <c r="AD248" s="186">
        <v>78.900000000000006</v>
      </c>
      <c r="AE248" s="186">
        <v>0</v>
      </c>
      <c r="AF248" s="186"/>
      <c r="AG248" s="186">
        <v>78.900000000000006</v>
      </c>
      <c r="AH248" s="186" t="s">
        <v>1202</v>
      </c>
    </row>
    <row r="249" spans="1:34" s="33" customFormat="1" ht="12.75" x14ac:dyDescent="0.2">
      <c r="A249" s="182" t="s">
        <v>1456</v>
      </c>
      <c r="B249" s="182"/>
      <c r="C249" s="183">
        <v>1</v>
      </c>
      <c r="D249" s="183" t="s">
        <v>1460</v>
      </c>
      <c r="E249" s="183" t="s">
        <v>1198</v>
      </c>
      <c r="F249" s="184"/>
      <c r="G249" s="183">
        <v>156</v>
      </c>
      <c r="H249" s="183">
        <v>62.5</v>
      </c>
      <c r="I249" s="185">
        <v>25.682117028270898</v>
      </c>
      <c r="J249" s="186">
        <v>60</v>
      </c>
      <c r="K249" s="186" t="s">
        <v>1205</v>
      </c>
      <c r="L249" s="183">
        <v>3572</v>
      </c>
      <c r="M249" s="186">
        <v>100</v>
      </c>
      <c r="N249" s="186" t="s">
        <v>1200</v>
      </c>
      <c r="O249" s="199">
        <v>8.85</v>
      </c>
      <c r="P249" s="186">
        <v>76</v>
      </c>
      <c r="Q249" s="186" t="s">
        <v>1202</v>
      </c>
      <c r="R249" s="183">
        <v>23.7</v>
      </c>
      <c r="S249" s="186">
        <v>95</v>
      </c>
      <c r="T249" s="186" t="s">
        <v>1200</v>
      </c>
      <c r="U249" s="183">
        <v>160</v>
      </c>
      <c r="V249" s="186">
        <v>66</v>
      </c>
      <c r="W249" s="186" t="s">
        <v>1202</v>
      </c>
      <c r="X249" s="183">
        <v>37</v>
      </c>
      <c r="Y249" s="186">
        <v>72</v>
      </c>
      <c r="Z249" s="186" t="s">
        <v>1202</v>
      </c>
      <c r="AA249" s="183" t="s">
        <v>426</v>
      </c>
      <c r="AB249" s="186">
        <v>64</v>
      </c>
      <c r="AC249" s="186" t="s">
        <v>1202</v>
      </c>
      <c r="AD249" s="186">
        <v>75.3</v>
      </c>
      <c r="AE249" s="186">
        <v>0</v>
      </c>
      <c r="AF249" s="186"/>
      <c r="AG249" s="186">
        <v>75.3</v>
      </c>
      <c r="AH249" s="186" t="s">
        <v>1202</v>
      </c>
    </row>
    <row r="250" spans="1:34" s="33" customFormat="1" ht="12.75" x14ac:dyDescent="0.2">
      <c r="A250" s="182" t="s">
        <v>1456</v>
      </c>
      <c r="B250" s="182"/>
      <c r="C250" s="183">
        <v>1</v>
      </c>
      <c r="D250" s="183" t="s">
        <v>1461</v>
      </c>
      <c r="E250" s="183" t="s">
        <v>1229</v>
      </c>
      <c r="F250" s="184"/>
      <c r="G250" s="183">
        <v>182</v>
      </c>
      <c r="H250" s="183">
        <v>58.5</v>
      </c>
      <c r="I250" s="185">
        <v>17.660910518053399</v>
      </c>
      <c r="J250" s="186">
        <v>100</v>
      </c>
      <c r="K250" s="186" t="s">
        <v>1199</v>
      </c>
      <c r="L250" s="183">
        <v>4765</v>
      </c>
      <c r="M250" s="186">
        <v>100</v>
      </c>
      <c r="N250" s="186" t="s">
        <v>1200</v>
      </c>
      <c r="O250" s="199">
        <v>7.64</v>
      </c>
      <c r="P250" s="186">
        <v>76</v>
      </c>
      <c r="Q250" s="186" t="s">
        <v>1202</v>
      </c>
      <c r="R250" s="183">
        <v>18.100000000000001</v>
      </c>
      <c r="S250" s="186">
        <v>80</v>
      </c>
      <c r="T250" s="186" t="s">
        <v>1209</v>
      </c>
      <c r="U250" s="183">
        <v>220</v>
      </c>
      <c r="V250" s="186">
        <v>70</v>
      </c>
      <c r="W250" s="186" t="s">
        <v>1202</v>
      </c>
      <c r="X250" s="183">
        <v>10</v>
      </c>
      <c r="Y250" s="186">
        <v>68</v>
      </c>
      <c r="Z250" s="186" t="s">
        <v>1202</v>
      </c>
      <c r="AA250" s="183" t="s">
        <v>1154</v>
      </c>
      <c r="AB250" s="186">
        <v>62</v>
      </c>
      <c r="AC250" s="186" t="s">
        <v>1202</v>
      </c>
      <c r="AD250" s="186">
        <v>79.400000000000006</v>
      </c>
      <c r="AE250" s="186">
        <v>0</v>
      </c>
      <c r="AF250" s="186"/>
      <c r="AG250" s="186">
        <v>79.400000000000006</v>
      </c>
      <c r="AH250" s="186" t="s">
        <v>1202</v>
      </c>
    </row>
    <row r="251" spans="1:34" s="33" customFormat="1" ht="12.75" x14ac:dyDescent="0.2">
      <c r="A251" s="182" t="s">
        <v>1456</v>
      </c>
      <c r="B251" s="182"/>
      <c r="C251" s="183">
        <v>1</v>
      </c>
      <c r="D251" s="183" t="s">
        <v>1462</v>
      </c>
      <c r="E251" s="183" t="s">
        <v>1229</v>
      </c>
      <c r="F251" s="184"/>
      <c r="G251" s="183">
        <v>173</v>
      </c>
      <c r="H251" s="183">
        <v>56.6</v>
      </c>
      <c r="I251" s="185">
        <v>18.911423702763202</v>
      </c>
      <c r="J251" s="186">
        <v>100</v>
      </c>
      <c r="K251" s="186" t="s">
        <v>1199</v>
      </c>
      <c r="L251" s="183">
        <v>4451</v>
      </c>
      <c r="M251" s="186">
        <v>85</v>
      </c>
      <c r="N251" s="186" t="s">
        <v>1209</v>
      </c>
      <c r="O251" s="199">
        <v>7.1</v>
      </c>
      <c r="P251" s="186">
        <v>95</v>
      </c>
      <c r="Q251" s="186" t="s">
        <v>1200</v>
      </c>
      <c r="R251" s="183">
        <v>14.7</v>
      </c>
      <c r="S251" s="186">
        <v>78</v>
      </c>
      <c r="T251" s="186" t="s">
        <v>1202</v>
      </c>
      <c r="U251" s="183">
        <v>260</v>
      </c>
      <c r="V251" s="186">
        <v>95</v>
      </c>
      <c r="W251" s="186" t="s">
        <v>1200</v>
      </c>
      <c r="X251" s="183">
        <v>9</v>
      </c>
      <c r="Y251" s="186">
        <v>64</v>
      </c>
      <c r="Z251" s="186" t="s">
        <v>1202</v>
      </c>
      <c r="AA251" s="183" t="s">
        <v>338</v>
      </c>
      <c r="AB251" s="186">
        <v>64</v>
      </c>
      <c r="AC251" s="186" t="s">
        <v>1202</v>
      </c>
      <c r="AD251" s="186">
        <v>83.25</v>
      </c>
      <c r="AE251" s="186">
        <v>0</v>
      </c>
      <c r="AF251" s="186"/>
      <c r="AG251" s="186">
        <v>83.25</v>
      </c>
      <c r="AH251" s="186" t="s">
        <v>1209</v>
      </c>
    </row>
    <row r="252" spans="1:34" s="33" customFormat="1" ht="12.75" x14ac:dyDescent="0.2">
      <c r="A252" s="182" t="s">
        <v>1456</v>
      </c>
      <c r="B252" s="182"/>
      <c r="C252" s="183">
        <v>1</v>
      </c>
      <c r="D252" s="183" t="s">
        <v>1463</v>
      </c>
      <c r="E252" s="183" t="s">
        <v>1229</v>
      </c>
      <c r="F252" s="184"/>
      <c r="G252" s="183">
        <v>168</v>
      </c>
      <c r="H252" s="183">
        <v>53.4</v>
      </c>
      <c r="I252" s="185">
        <v>18.920068027210899</v>
      </c>
      <c r="J252" s="186">
        <v>100</v>
      </c>
      <c r="K252" s="186" t="s">
        <v>1199</v>
      </c>
      <c r="L252" s="183">
        <v>4000</v>
      </c>
      <c r="M252" s="186">
        <v>80</v>
      </c>
      <c r="N252" s="186" t="s">
        <v>1209</v>
      </c>
      <c r="O252" s="199">
        <v>7.61</v>
      </c>
      <c r="P252" s="186">
        <v>76</v>
      </c>
      <c r="Q252" s="186" t="s">
        <v>1202</v>
      </c>
      <c r="R252" s="183">
        <v>7.4</v>
      </c>
      <c r="S252" s="186">
        <v>66</v>
      </c>
      <c r="T252" s="186" t="s">
        <v>1202</v>
      </c>
      <c r="U252" s="183">
        <v>200</v>
      </c>
      <c r="V252" s="186">
        <v>60</v>
      </c>
      <c r="W252" s="186" t="s">
        <v>1202</v>
      </c>
      <c r="X252" s="183">
        <v>9</v>
      </c>
      <c r="Y252" s="186">
        <v>64</v>
      </c>
      <c r="Z252" s="186" t="s">
        <v>1202</v>
      </c>
      <c r="AA252" s="183" t="s">
        <v>727</v>
      </c>
      <c r="AB252" s="186">
        <v>66</v>
      </c>
      <c r="AC252" s="186" t="s">
        <v>1202</v>
      </c>
      <c r="AD252" s="186">
        <v>74.400000000000006</v>
      </c>
      <c r="AE252" s="186">
        <v>0</v>
      </c>
      <c r="AF252" s="186"/>
      <c r="AG252" s="186">
        <v>74.400000000000006</v>
      </c>
      <c r="AH252" s="186" t="s">
        <v>1202</v>
      </c>
    </row>
    <row r="253" spans="1:34" s="33" customFormat="1" ht="12.75" x14ac:dyDescent="0.2">
      <c r="A253" s="182" t="s">
        <v>1456</v>
      </c>
      <c r="B253" s="182"/>
      <c r="C253" s="183">
        <v>1</v>
      </c>
      <c r="D253" s="183" t="s">
        <v>1464</v>
      </c>
      <c r="E253" s="183" t="s">
        <v>1229</v>
      </c>
      <c r="F253" s="184"/>
      <c r="G253" s="183">
        <v>182</v>
      </c>
      <c r="H253" s="183">
        <v>104.6</v>
      </c>
      <c r="I253" s="185">
        <v>31.578311798091999</v>
      </c>
      <c r="J253" s="186">
        <v>60</v>
      </c>
      <c r="K253" s="186" t="s">
        <v>1205</v>
      </c>
      <c r="L253" s="183">
        <v>5321</v>
      </c>
      <c r="M253" s="186">
        <v>100</v>
      </c>
      <c r="N253" s="186" t="s">
        <v>1200</v>
      </c>
      <c r="O253" s="199">
        <v>8.86</v>
      </c>
      <c r="P253" s="186">
        <v>64</v>
      </c>
      <c r="Q253" s="186" t="s">
        <v>1202</v>
      </c>
      <c r="R253" s="183">
        <v>11.2</v>
      </c>
      <c r="S253" s="186">
        <v>72</v>
      </c>
      <c r="T253" s="186" t="s">
        <v>1202</v>
      </c>
      <c r="U253" s="183">
        <v>200</v>
      </c>
      <c r="V253" s="186">
        <v>60</v>
      </c>
      <c r="W253" s="186" t="s">
        <v>1202</v>
      </c>
      <c r="X253" s="183">
        <v>8</v>
      </c>
      <c r="Y253" s="186">
        <v>60</v>
      </c>
      <c r="Z253" s="186" t="s">
        <v>1202</v>
      </c>
      <c r="AA253" s="183" t="s">
        <v>482</v>
      </c>
      <c r="AB253" s="186">
        <v>60</v>
      </c>
      <c r="AC253" s="186" t="s">
        <v>1202</v>
      </c>
      <c r="AD253" s="186">
        <v>68</v>
      </c>
      <c r="AE253" s="186">
        <v>0</v>
      </c>
      <c r="AF253" s="186"/>
      <c r="AG253" s="186">
        <v>68</v>
      </c>
      <c r="AH253" s="186" t="s">
        <v>1202</v>
      </c>
    </row>
    <row r="254" spans="1:34" s="33" customFormat="1" ht="12.75" x14ac:dyDescent="0.2">
      <c r="A254" s="182" t="s">
        <v>1456</v>
      </c>
      <c r="B254" s="182"/>
      <c r="C254" s="183">
        <v>1</v>
      </c>
      <c r="D254" s="183" t="s">
        <v>1465</v>
      </c>
      <c r="E254" s="183" t="s">
        <v>1229</v>
      </c>
      <c r="F254" s="184"/>
      <c r="G254" s="183">
        <v>175</v>
      </c>
      <c r="H254" s="183">
        <v>97.8</v>
      </c>
      <c r="I254" s="185">
        <v>31.934693877550998</v>
      </c>
      <c r="J254" s="186">
        <v>60</v>
      </c>
      <c r="K254" s="186" t="s">
        <v>1205</v>
      </c>
      <c r="L254" s="183">
        <v>4173</v>
      </c>
      <c r="M254" s="186">
        <v>80</v>
      </c>
      <c r="N254" s="186" t="s">
        <v>1209</v>
      </c>
      <c r="O254" s="199">
        <v>9</v>
      </c>
      <c r="P254" s="186">
        <v>64</v>
      </c>
      <c r="Q254" s="186" t="s">
        <v>1202</v>
      </c>
      <c r="R254" s="183">
        <v>20.8</v>
      </c>
      <c r="S254" s="186">
        <v>90</v>
      </c>
      <c r="T254" s="186" t="s">
        <v>1200</v>
      </c>
      <c r="U254" s="183">
        <v>210</v>
      </c>
      <c r="V254" s="186">
        <v>64</v>
      </c>
      <c r="W254" s="186" t="s">
        <v>1202</v>
      </c>
      <c r="X254" s="183">
        <v>8</v>
      </c>
      <c r="Y254" s="186">
        <v>60</v>
      </c>
      <c r="Z254" s="186" t="s">
        <v>1202</v>
      </c>
      <c r="AA254" s="183" t="s">
        <v>482</v>
      </c>
      <c r="AB254" s="186">
        <v>60</v>
      </c>
      <c r="AC254" s="186" t="s">
        <v>1202</v>
      </c>
      <c r="AD254" s="186">
        <v>67.2</v>
      </c>
      <c r="AE254" s="186">
        <v>0</v>
      </c>
      <c r="AF254" s="186"/>
      <c r="AG254" s="186">
        <v>67.2</v>
      </c>
      <c r="AH254" s="186" t="s">
        <v>1202</v>
      </c>
    </row>
    <row r="255" spans="1:34" s="33" customFormat="1" ht="12.75" x14ac:dyDescent="0.2">
      <c r="A255" s="182" t="s">
        <v>1456</v>
      </c>
      <c r="B255" s="182"/>
      <c r="C255" s="183">
        <v>1</v>
      </c>
      <c r="D255" s="183" t="s">
        <v>1466</v>
      </c>
      <c r="E255" s="183" t="s">
        <v>1229</v>
      </c>
      <c r="F255" s="184"/>
      <c r="G255" s="183">
        <v>159</v>
      </c>
      <c r="H255" s="183">
        <v>48.1</v>
      </c>
      <c r="I255" s="185">
        <v>19.026146117637801</v>
      </c>
      <c r="J255" s="186">
        <v>100</v>
      </c>
      <c r="K255" s="186" t="s">
        <v>1199</v>
      </c>
      <c r="L255" s="183">
        <v>3487</v>
      </c>
      <c r="M255" s="186">
        <v>70</v>
      </c>
      <c r="N255" s="186" t="s">
        <v>1202</v>
      </c>
      <c r="O255" s="199">
        <v>9</v>
      </c>
      <c r="P255" s="186">
        <v>64</v>
      </c>
      <c r="Q255" s="186" t="s">
        <v>1202</v>
      </c>
      <c r="R255" s="183">
        <v>14.7</v>
      </c>
      <c r="S255" s="186">
        <v>78</v>
      </c>
      <c r="T255" s="186" t="s">
        <v>1202</v>
      </c>
      <c r="U255" s="183">
        <v>210</v>
      </c>
      <c r="V255" s="186">
        <v>64</v>
      </c>
      <c r="W255" s="186" t="s">
        <v>1202</v>
      </c>
      <c r="X255" s="183">
        <v>9</v>
      </c>
      <c r="Y255" s="186">
        <v>64</v>
      </c>
      <c r="Z255" s="186" t="s">
        <v>1202</v>
      </c>
      <c r="AA255" s="183" t="s">
        <v>482</v>
      </c>
      <c r="AB255" s="186">
        <v>60</v>
      </c>
      <c r="AC255" s="186" t="s">
        <v>1202</v>
      </c>
      <c r="AD255" s="186">
        <v>70.900000000000006</v>
      </c>
      <c r="AE255" s="186">
        <v>0</v>
      </c>
      <c r="AF255" s="186"/>
      <c r="AG255" s="186">
        <v>70.900000000000006</v>
      </c>
      <c r="AH255" s="186" t="s">
        <v>1202</v>
      </c>
    </row>
    <row r="256" spans="1:34" s="33" customFormat="1" ht="12.75" x14ac:dyDescent="0.2">
      <c r="A256" s="182" t="s">
        <v>1456</v>
      </c>
      <c r="B256" s="182"/>
      <c r="C256" s="183">
        <v>1</v>
      </c>
      <c r="D256" s="183" t="s">
        <v>1467</v>
      </c>
      <c r="E256" s="183" t="s">
        <v>1229</v>
      </c>
      <c r="F256" s="184"/>
      <c r="G256" s="183">
        <v>175</v>
      </c>
      <c r="H256" s="183">
        <v>48.9</v>
      </c>
      <c r="I256" s="185">
        <v>15.967346938775499</v>
      </c>
      <c r="J256" s="186">
        <v>80</v>
      </c>
      <c r="K256" s="186" t="s">
        <v>1226</v>
      </c>
      <c r="L256" s="183">
        <v>3690</v>
      </c>
      <c r="M256" s="186">
        <v>74</v>
      </c>
      <c r="N256" s="186" t="s">
        <v>1202</v>
      </c>
      <c r="O256" s="199">
        <v>8.02</v>
      </c>
      <c r="P256" s="186">
        <v>72</v>
      </c>
      <c r="Q256" s="186" t="s">
        <v>1202</v>
      </c>
      <c r="R256" s="183">
        <v>6.1</v>
      </c>
      <c r="S256" s="186">
        <v>64</v>
      </c>
      <c r="T256" s="186" t="s">
        <v>1202</v>
      </c>
      <c r="U256" s="183">
        <v>200</v>
      </c>
      <c r="V256" s="186">
        <v>60</v>
      </c>
      <c r="W256" s="186" t="s">
        <v>1202</v>
      </c>
      <c r="X256" s="183">
        <v>8</v>
      </c>
      <c r="Y256" s="186">
        <v>60</v>
      </c>
      <c r="Z256" s="186" t="s">
        <v>1202</v>
      </c>
      <c r="AA256" s="183" t="s">
        <v>951</v>
      </c>
      <c r="AB256" s="186">
        <v>60</v>
      </c>
      <c r="AC256" s="186" t="s">
        <v>1202</v>
      </c>
      <c r="AD256" s="186">
        <v>67.900000000000006</v>
      </c>
      <c r="AE256" s="186">
        <v>0</v>
      </c>
      <c r="AF256" s="186"/>
      <c r="AG256" s="186">
        <v>67.900000000000006</v>
      </c>
      <c r="AH256" s="186" t="s">
        <v>1202</v>
      </c>
    </row>
    <row r="257" spans="1:34" s="33" customFormat="1" ht="12.75" x14ac:dyDescent="0.2">
      <c r="A257" s="182" t="s">
        <v>1456</v>
      </c>
      <c r="B257" s="182"/>
      <c r="C257" s="183">
        <v>1</v>
      </c>
      <c r="D257" s="183" t="s">
        <v>1468</v>
      </c>
      <c r="E257" s="183" t="s">
        <v>1229</v>
      </c>
      <c r="F257" s="184"/>
      <c r="G257" s="183">
        <v>170</v>
      </c>
      <c r="H257" s="183">
        <v>54.7</v>
      </c>
      <c r="I257" s="185">
        <v>18.927335640138399</v>
      </c>
      <c r="J257" s="186">
        <v>100</v>
      </c>
      <c r="K257" s="186" t="s">
        <v>1199</v>
      </c>
      <c r="L257" s="183">
        <v>4206</v>
      </c>
      <c r="M257" s="186">
        <v>80</v>
      </c>
      <c r="N257" s="186" t="s">
        <v>1209</v>
      </c>
      <c r="O257" s="199">
        <v>6.75</v>
      </c>
      <c r="P257" s="186">
        <v>100</v>
      </c>
      <c r="Q257" s="186" t="s">
        <v>1200</v>
      </c>
      <c r="R257" s="183">
        <v>19.3</v>
      </c>
      <c r="S257" s="186">
        <v>85</v>
      </c>
      <c r="T257" s="186" t="s">
        <v>1209</v>
      </c>
      <c r="U257" s="183">
        <v>240</v>
      </c>
      <c r="V257" s="186">
        <v>80</v>
      </c>
      <c r="W257" s="186" t="s">
        <v>1209</v>
      </c>
      <c r="X257" s="183">
        <v>8</v>
      </c>
      <c r="Y257" s="186">
        <v>60</v>
      </c>
      <c r="Z257" s="186" t="s">
        <v>1202</v>
      </c>
      <c r="AA257" s="183" t="s">
        <v>1154</v>
      </c>
      <c r="AB257" s="186">
        <v>62</v>
      </c>
      <c r="AC257" s="186" t="s">
        <v>1202</v>
      </c>
      <c r="AD257" s="186">
        <v>81.900000000000006</v>
      </c>
      <c r="AE257" s="186">
        <v>0</v>
      </c>
      <c r="AF257" s="186"/>
      <c r="AG257" s="186">
        <v>81.900000000000006</v>
      </c>
      <c r="AH257" s="186" t="s">
        <v>1209</v>
      </c>
    </row>
    <row r="258" spans="1:34" s="33" customFormat="1" ht="12.75" x14ac:dyDescent="0.2">
      <c r="A258" s="182" t="s">
        <v>1456</v>
      </c>
      <c r="B258" s="182"/>
      <c r="C258" s="183">
        <v>1</v>
      </c>
      <c r="D258" s="183" t="s">
        <v>1469</v>
      </c>
      <c r="E258" s="183" t="s">
        <v>1229</v>
      </c>
      <c r="F258" s="184"/>
      <c r="G258" s="183">
        <v>181</v>
      </c>
      <c r="H258" s="183">
        <v>59.3</v>
      </c>
      <c r="I258" s="185">
        <v>18.1007905741583</v>
      </c>
      <c r="J258" s="186">
        <v>100</v>
      </c>
      <c r="K258" s="186" t="s">
        <v>1199</v>
      </c>
      <c r="L258" s="183">
        <v>4942</v>
      </c>
      <c r="M258" s="186">
        <v>100</v>
      </c>
      <c r="N258" s="186" t="s">
        <v>1200</v>
      </c>
      <c r="O258" s="199">
        <v>8.3000000000000007</v>
      </c>
      <c r="P258" s="186">
        <v>70</v>
      </c>
      <c r="Q258" s="186" t="s">
        <v>1202</v>
      </c>
      <c r="R258" s="183">
        <v>6.8</v>
      </c>
      <c r="S258" s="186">
        <v>66</v>
      </c>
      <c r="T258" s="186" t="s">
        <v>1202</v>
      </c>
      <c r="U258" s="183">
        <v>230</v>
      </c>
      <c r="V258" s="186">
        <v>74</v>
      </c>
      <c r="W258" s="186" t="s">
        <v>1202</v>
      </c>
      <c r="X258" s="183">
        <v>9</v>
      </c>
      <c r="Y258" s="186">
        <v>64</v>
      </c>
      <c r="Z258" s="186" t="s">
        <v>1202</v>
      </c>
      <c r="AA258" s="183" t="s">
        <v>1154</v>
      </c>
      <c r="AB258" s="186">
        <v>62</v>
      </c>
      <c r="AC258" s="186" t="s">
        <v>1202</v>
      </c>
      <c r="AD258" s="186">
        <v>76.8</v>
      </c>
      <c r="AE258" s="186">
        <v>0</v>
      </c>
      <c r="AF258" s="186"/>
      <c r="AG258" s="186">
        <v>76.8</v>
      </c>
      <c r="AH258" s="186" t="s">
        <v>1202</v>
      </c>
    </row>
    <row r="259" spans="1:34" s="33" customFormat="1" ht="12.75" x14ac:dyDescent="0.2">
      <c r="A259" s="182" t="s">
        <v>1456</v>
      </c>
      <c r="B259" s="182"/>
      <c r="C259" s="183">
        <v>1</v>
      </c>
      <c r="D259" s="183" t="s">
        <v>1470</v>
      </c>
      <c r="E259" s="183" t="s">
        <v>1229</v>
      </c>
      <c r="F259" s="184"/>
      <c r="G259" s="183">
        <v>173</v>
      </c>
      <c r="H259" s="183">
        <v>77.400000000000006</v>
      </c>
      <c r="I259" s="185">
        <v>25.861204851481801</v>
      </c>
      <c r="J259" s="186">
        <v>80</v>
      </c>
      <c r="K259" s="186" t="s">
        <v>1219</v>
      </c>
      <c r="L259" s="183">
        <v>5070</v>
      </c>
      <c r="M259" s="186">
        <v>100</v>
      </c>
      <c r="N259" s="186" t="s">
        <v>1200</v>
      </c>
      <c r="O259" s="199">
        <v>7.2</v>
      </c>
      <c r="P259" s="186">
        <v>90</v>
      </c>
      <c r="Q259" s="186" t="s">
        <v>1200</v>
      </c>
      <c r="R259" s="183">
        <v>14.5</v>
      </c>
      <c r="S259" s="186">
        <v>76</v>
      </c>
      <c r="T259" s="186" t="s">
        <v>1202</v>
      </c>
      <c r="U259" s="183">
        <v>230</v>
      </c>
      <c r="V259" s="186">
        <v>74</v>
      </c>
      <c r="W259" s="186" t="s">
        <v>1202</v>
      </c>
      <c r="X259" s="183">
        <v>10</v>
      </c>
      <c r="Y259" s="186">
        <v>68</v>
      </c>
      <c r="Z259" s="186" t="s">
        <v>1202</v>
      </c>
      <c r="AA259" s="183" t="s">
        <v>482</v>
      </c>
      <c r="AB259" s="186">
        <v>60</v>
      </c>
      <c r="AC259" s="186" t="s">
        <v>1202</v>
      </c>
      <c r="AD259" s="186">
        <v>78.8</v>
      </c>
      <c r="AE259" s="186">
        <v>0</v>
      </c>
      <c r="AF259" s="186"/>
      <c r="AG259" s="186">
        <v>78.8</v>
      </c>
      <c r="AH259" s="186" t="s">
        <v>1202</v>
      </c>
    </row>
    <row r="260" spans="1:34" s="33" customFormat="1" ht="12.75" x14ac:dyDescent="0.2">
      <c r="A260" s="182" t="s">
        <v>1456</v>
      </c>
      <c r="B260" s="182"/>
      <c r="C260" s="183">
        <v>1</v>
      </c>
      <c r="D260" s="183" t="s">
        <v>1471</v>
      </c>
      <c r="E260" s="183" t="s">
        <v>1229</v>
      </c>
      <c r="F260" s="184"/>
      <c r="G260" s="183">
        <v>168</v>
      </c>
      <c r="H260" s="183">
        <v>62.2</v>
      </c>
      <c r="I260" s="185">
        <v>22.037981859410401</v>
      </c>
      <c r="J260" s="186">
        <v>100</v>
      </c>
      <c r="K260" s="186" t="s">
        <v>1199</v>
      </c>
      <c r="L260" s="183">
        <v>4190</v>
      </c>
      <c r="M260" s="186">
        <v>80</v>
      </c>
      <c r="N260" s="186" t="s">
        <v>1209</v>
      </c>
      <c r="O260" s="199">
        <v>7.17</v>
      </c>
      <c r="P260" s="186">
        <v>90</v>
      </c>
      <c r="Q260" s="186" t="s">
        <v>1200</v>
      </c>
      <c r="R260" s="183">
        <v>25.1</v>
      </c>
      <c r="S260" s="186">
        <v>100</v>
      </c>
      <c r="T260" s="186" t="s">
        <v>1200</v>
      </c>
      <c r="U260" s="183">
        <v>240</v>
      </c>
      <c r="V260" s="186">
        <v>80</v>
      </c>
      <c r="W260" s="186" t="s">
        <v>1209</v>
      </c>
      <c r="X260" s="183">
        <v>9</v>
      </c>
      <c r="Y260" s="186">
        <v>64</v>
      </c>
      <c r="Z260" s="186" t="s">
        <v>1202</v>
      </c>
      <c r="AA260" s="183" t="s">
        <v>338</v>
      </c>
      <c r="AB260" s="186">
        <v>64</v>
      </c>
      <c r="AC260" s="186" t="s">
        <v>1202</v>
      </c>
      <c r="AD260" s="186">
        <v>82.2</v>
      </c>
      <c r="AE260" s="186">
        <v>0</v>
      </c>
      <c r="AF260" s="186"/>
      <c r="AG260" s="186">
        <v>82.2</v>
      </c>
      <c r="AH260" s="186" t="s">
        <v>1209</v>
      </c>
    </row>
    <row r="261" spans="1:34" s="33" customFormat="1" ht="12.75" x14ac:dyDescent="0.2">
      <c r="A261" s="182" t="s">
        <v>1456</v>
      </c>
      <c r="B261" s="182"/>
      <c r="C261" s="183">
        <v>1</v>
      </c>
      <c r="D261" s="183" t="s">
        <v>1472</v>
      </c>
      <c r="E261" s="183" t="s">
        <v>1229</v>
      </c>
      <c r="F261" s="184"/>
      <c r="G261" s="183">
        <v>178</v>
      </c>
      <c r="H261" s="183">
        <v>102.6</v>
      </c>
      <c r="I261" s="185">
        <v>32.3822749652822</v>
      </c>
      <c r="J261" s="186">
        <v>60</v>
      </c>
      <c r="K261" s="186" t="s">
        <v>1205</v>
      </c>
      <c r="L261" s="183">
        <v>4447</v>
      </c>
      <c r="M261" s="186">
        <v>85</v>
      </c>
      <c r="N261" s="186" t="s">
        <v>1209</v>
      </c>
      <c r="O261" s="199">
        <v>7.75</v>
      </c>
      <c r="P261" s="186">
        <v>76</v>
      </c>
      <c r="Q261" s="186" t="s">
        <v>1202</v>
      </c>
      <c r="R261" s="183">
        <v>8</v>
      </c>
      <c r="S261" s="186">
        <v>68</v>
      </c>
      <c r="T261" s="186" t="s">
        <v>1202</v>
      </c>
      <c r="U261" s="183">
        <v>220</v>
      </c>
      <c r="V261" s="186">
        <v>70</v>
      </c>
      <c r="W261" s="186" t="s">
        <v>1202</v>
      </c>
      <c r="X261" s="183">
        <v>8</v>
      </c>
      <c r="Y261" s="186">
        <v>60</v>
      </c>
      <c r="Z261" s="186" t="s">
        <v>1202</v>
      </c>
      <c r="AA261" s="183" t="s">
        <v>482</v>
      </c>
      <c r="AB261" s="186">
        <v>60</v>
      </c>
      <c r="AC261" s="186" t="s">
        <v>1202</v>
      </c>
      <c r="AD261" s="186">
        <v>68.75</v>
      </c>
      <c r="AE261" s="186">
        <v>0</v>
      </c>
      <c r="AF261" s="186"/>
      <c r="AG261" s="186">
        <v>68.75</v>
      </c>
      <c r="AH261" s="186" t="s">
        <v>1202</v>
      </c>
    </row>
    <row r="262" spans="1:34" s="33" customFormat="1" ht="12.75" x14ac:dyDescent="0.2">
      <c r="A262" s="182" t="s">
        <v>1456</v>
      </c>
      <c r="B262" s="182"/>
      <c r="C262" s="183">
        <v>1</v>
      </c>
      <c r="D262" s="183" t="s">
        <v>1473</v>
      </c>
      <c r="E262" s="183" t="s">
        <v>1229</v>
      </c>
      <c r="F262" s="184"/>
      <c r="G262" s="183">
        <v>178</v>
      </c>
      <c r="H262" s="183">
        <v>60</v>
      </c>
      <c r="I262" s="185">
        <v>18.9370029036738</v>
      </c>
      <c r="J262" s="186">
        <v>100</v>
      </c>
      <c r="K262" s="186" t="s">
        <v>1199</v>
      </c>
      <c r="L262" s="183">
        <v>4524</v>
      </c>
      <c r="M262" s="186">
        <v>90</v>
      </c>
      <c r="N262" s="186" t="s">
        <v>1200</v>
      </c>
      <c r="O262" s="199">
        <v>7.47</v>
      </c>
      <c r="P262" s="186">
        <v>78</v>
      </c>
      <c r="Q262" s="186" t="s">
        <v>1202</v>
      </c>
      <c r="R262" s="183">
        <v>10.7</v>
      </c>
      <c r="S262" s="186">
        <v>72</v>
      </c>
      <c r="T262" s="186" t="s">
        <v>1202</v>
      </c>
      <c r="U262" s="183">
        <v>220</v>
      </c>
      <c r="V262" s="186">
        <v>70</v>
      </c>
      <c r="W262" s="186" t="s">
        <v>1202</v>
      </c>
      <c r="X262" s="183">
        <v>9</v>
      </c>
      <c r="Y262" s="186">
        <v>64</v>
      </c>
      <c r="Z262" s="186" t="s">
        <v>1202</v>
      </c>
      <c r="AA262" s="183" t="s">
        <v>338</v>
      </c>
      <c r="AB262" s="186">
        <v>64</v>
      </c>
      <c r="AC262" s="186" t="s">
        <v>1202</v>
      </c>
      <c r="AD262" s="186">
        <v>77.5</v>
      </c>
      <c r="AE262" s="186">
        <v>0</v>
      </c>
      <c r="AF262" s="186"/>
      <c r="AG262" s="186">
        <v>77.5</v>
      </c>
      <c r="AH262" s="186" t="s">
        <v>1202</v>
      </c>
    </row>
    <row r="263" spans="1:34" s="33" customFormat="1" ht="12.75" x14ac:dyDescent="0.2">
      <c r="A263" s="182" t="s">
        <v>1456</v>
      </c>
      <c r="B263" s="182"/>
      <c r="C263" s="183">
        <v>1</v>
      </c>
      <c r="D263" s="183" t="s">
        <v>1474</v>
      </c>
      <c r="E263" s="183" t="s">
        <v>1229</v>
      </c>
      <c r="F263" s="184"/>
      <c r="G263" s="183">
        <v>179</v>
      </c>
      <c r="H263" s="183">
        <v>104.2</v>
      </c>
      <c r="I263" s="185">
        <v>32.520832683124702</v>
      </c>
      <c r="J263" s="186">
        <v>60</v>
      </c>
      <c r="K263" s="186" t="s">
        <v>1205</v>
      </c>
      <c r="L263" s="183">
        <v>4052</v>
      </c>
      <c r="M263" s="186">
        <v>80</v>
      </c>
      <c r="N263" s="186" t="s">
        <v>1209</v>
      </c>
      <c r="O263" s="199">
        <v>9</v>
      </c>
      <c r="P263" s="186">
        <v>64</v>
      </c>
      <c r="Q263" s="186" t="s">
        <v>1202</v>
      </c>
      <c r="R263" s="183">
        <v>13.5</v>
      </c>
      <c r="S263" s="186">
        <v>76</v>
      </c>
      <c r="T263" s="186" t="s">
        <v>1202</v>
      </c>
      <c r="U263" s="183">
        <v>220</v>
      </c>
      <c r="V263" s="186">
        <v>70</v>
      </c>
      <c r="W263" s="186" t="s">
        <v>1202</v>
      </c>
      <c r="X263" s="183">
        <v>8</v>
      </c>
      <c r="Y263" s="186">
        <v>60</v>
      </c>
      <c r="Z263" s="186" t="s">
        <v>1202</v>
      </c>
      <c r="AA263" s="183" t="s">
        <v>482</v>
      </c>
      <c r="AB263" s="186">
        <v>60</v>
      </c>
      <c r="AC263" s="186" t="s">
        <v>1202</v>
      </c>
      <c r="AD263" s="186">
        <v>66.400000000000006</v>
      </c>
      <c r="AE263" s="186">
        <v>0</v>
      </c>
      <c r="AF263" s="186"/>
      <c r="AG263" s="186">
        <v>66.400000000000006</v>
      </c>
      <c r="AH263" s="186" t="s">
        <v>1202</v>
      </c>
    </row>
    <row r="264" spans="1:34" s="33" customFormat="1" ht="12.75" x14ac:dyDescent="0.2">
      <c r="A264" s="182" t="s">
        <v>1456</v>
      </c>
      <c r="B264" s="182"/>
      <c r="C264" s="183">
        <v>1</v>
      </c>
      <c r="D264" s="183" t="s">
        <v>1475</v>
      </c>
      <c r="E264" s="183" t="s">
        <v>1229</v>
      </c>
      <c r="F264" s="184"/>
      <c r="G264" s="183">
        <v>174</v>
      </c>
      <c r="H264" s="183">
        <v>69.2</v>
      </c>
      <c r="I264" s="185">
        <v>22.856387898005</v>
      </c>
      <c r="J264" s="186">
        <v>100</v>
      </c>
      <c r="K264" s="186" t="s">
        <v>1199</v>
      </c>
      <c r="L264" s="183">
        <v>4106</v>
      </c>
      <c r="M264" s="186">
        <v>80</v>
      </c>
      <c r="N264" s="186" t="s">
        <v>1209</v>
      </c>
      <c r="O264" s="199">
        <v>8.6</v>
      </c>
      <c r="P264" s="186">
        <v>68</v>
      </c>
      <c r="Q264" s="186" t="s">
        <v>1202</v>
      </c>
      <c r="R264" s="183">
        <v>12.4</v>
      </c>
      <c r="S264" s="186">
        <v>74</v>
      </c>
      <c r="T264" s="186" t="s">
        <v>1202</v>
      </c>
      <c r="U264" s="183">
        <v>210</v>
      </c>
      <c r="V264" s="186">
        <v>64</v>
      </c>
      <c r="W264" s="186" t="s">
        <v>1202</v>
      </c>
      <c r="X264" s="183">
        <v>9</v>
      </c>
      <c r="Y264" s="186">
        <v>64</v>
      </c>
      <c r="Z264" s="186" t="s">
        <v>1202</v>
      </c>
      <c r="AA264" s="183" t="s">
        <v>482</v>
      </c>
      <c r="AB264" s="186">
        <v>60</v>
      </c>
      <c r="AC264" s="186" t="s">
        <v>1202</v>
      </c>
      <c r="AD264" s="186">
        <v>72.8</v>
      </c>
      <c r="AE264" s="186">
        <v>0</v>
      </c>
      <c r="AF264" s="186"/>
      <c r="AG264" s="186">
        <v>72.8</v>
      </c>
      <c r="AH264" s="186" t="s">
        <v>1202</v>
      </c>
    </row>
    <row r="265" spans="1:34" s="33" customFormat="1" ht="12.75" x14ac:dyDescent="0.2">
      <c r="A265" s="182" t="s">
        <v>1456</v>
      </c>
      <c r="B265" s="182"/>
      <c r="C265" s="183">
        <v>1</v>
      </c>
      <c r="D265" s="183" t="s">
        <v>1476</v>
      </c>
      <c r="E265" s="183" t="s">
        <v>1229</v>
      </c>
      <c r="F265" s="184"/>
      <c r="G265" s="183">
        <v>176</v>
      </c>
      <c r="H265" s="183">
        <v>88.1</v>
      </c>
      <c r="I265" s="185">
        <v>28.441373966942098</v>
      </c>
      <c r="J265" s="186">
        <v>60</v>
      </c>
      <c r="K265" s="186" t="s">
        <v>1205</v>
      </c>
      <c r="L265" s="183">
        <v>4343</v>
      </c>
      <c r="M265" s="186">
        <v>85</v>
      </c>
      <c r="N265" s="186" t="s">
        <v>1209</v>
      </c>
      <c r="O265" s="199">
        <v>9.1999999999999993</v>
      </c>
      <c r="P265" s="186">
        <v>62</v>
      </c>
      <c r="Q265" s="186" t="s">
        <v>1202</v>
      </c>
      <c r="R265" s="183">
        <v>17.3</v>
      </c>
      <c r="S265" s="186">
        <v>80</v>
      </c>
      <c r="T265" s="186" t="s">
        <v>1209</v>
      </c>
      <c r="U265" s="183">
        <v>200</v>
      </c>
      <c r="V265" s="186">
        <v>60</v>
      </c>
      <c r="W265" s="186" t="s">
        <v>1202</v>
      </c>
      <c r="X265" s="183">
        <v>8</v>
      </c>
      <c r="Y265" s="186">
        <v>60</v>
      </c>
      <c r="Z265" s="186" t="s">
        <v>1202</v>
      </c>
      <c r="AA265" s="183" t="s">
        <v>482</v>
      </c>
      <c r="AB265" s="186">
        <v>60</v>
      </c>
      <c r="AC265" s="186" t="s">
        <v>1202</v>
      </c>
      <c r="AD265" s="186">
        <v>66.150000000000006</v>
      </c>
      <c r="AE265" s="186">
        <v>0</v>
      </c>
      <c r="AF265" s="186"/>
      <c r="AG265" s="186">
        <v>66.150000000000006</v>
      </c>
      <c r="AH265" s="186" t="s">
        <v>1202</v>
      </c>
    </row>
    <row r="266" spans="1:34" s="33" customFormat="1" ht="12.75" x14ac:dyDescent="0.2">
      <c r="A266" s="182" t="s">
        <v>1456</v>
      </c>
      <c r="B266" s="182"/>
      <c r="C266" s="183">
        <v>1</v>
      </c>
      <c r="D266" s="183" t="s">
        <v>1477</v>
      </c>
      <c r="E266" s="183" t="s">
        <v>1229</v>
      </c>
      <c r="F266" s="184"/>
      <c r="G266" s="183">
        <v>163</v>
      </c>
      <c r="H266" s="183">
        <v>63.5</v>
      </c>
      <c r="I266" s="185">
        <v>23.900033874063801</v>
      </c>
      <c r="J266" s="186">
        <v>80</v>
      </c>
      <c r="K266" s="186" t="s">
        <v>1219</v>
      </c>
      <c r="L266" s="183">
        <v>4000</v>
      </c>
      <c r="M266" s="186">
        <v>80</v>
      </c>
      <c r="N266" s="186" t="s">
        <v>1209</v>
      </c>
      <c r="O266" s="199">
        <v>8.6999999999999993</v>
      </c>
      <c r="P266" s="186">
        <v>66</v>
      </c>
      <c r="Q266" s="186" t="s">
        <v>1202</v>
      </c>
      <c r="R266" s="183">
        <v>8.3000000000000007</v>
      </c>
      <c r="S266" s="186">
        <v>68</v>
      </c>
      <c r="T266" s="186" t="s">
        <v>1202</v>
      </c>
      <c r="U266" s="183">
        <v>205</v>
      </c>
      <c r="V266" s="186">
        <v>62</v>
      </c>
      <c r="W266" s="186" t="s">
        <v>1202</v>
      </c>
      <c r="X266" s="183">
        <v>8</v>
      </c>
      <c r="Y266" s="186">
        <v>60</v>
      </c>
      <c r="Z266" s="186" t="s">
        <v>1202</v>
      </c>
      <c r="AA266" s="183" t="s">
        <v>482</v>
      </c>
      <c r="AB266" s="186">
        <v>60</v>
      </c>
      <c r="AC266" s="186" t="s">
        <v>1202</v>
      </c>
      <c r="AD266" s="186">
        <v>68.2</v>
      </c>
      <c r="AE266" s="186">
        <v>0</v>
      </c>
      <c r="AF266" s="186"/>
      <c r="AG266" s="186">
        <v>68.2</v>
      </c>
      <c r="AH266" s="186" t="s">
        <v>1202</v>
      </c>
    </row>
    <row r="267" spans="1:34" s="33" customFormat="1" ht="12.75" x14ac:dyDescent="0.2">
      <c r="A267" s="182" t="s">
        <v>1456</v>
      </c>
      <c r="B267" s="182"/>
      <c r="C267" s="183">
        <v>1</v>
      </c>
      <c r="D267" s="183" t="s">
        <v>1478</v>
      </c>
      <c r="E267" s="183" t="s">
        <v>1229</v>
      </c>
      <c r="F267" s="184"/>
      <c r="G267" s="183">
        <v>173</v>
      </c>
      <c r="H267" s="183">
        <v>86</v>
      </c>
      <c r="I267" s="185">
        <v>28.734672057202001</v>
      </c>
      <c r="J267" s="186">
        <v>60</v>
      </c>
      <c r="K267" s="186" t="s">
        <v>1205</v>
      </c>
      <c r="L267" s="183">
        <v>4937</v>
      </c>
      <c r="M267" s="186">
        <v>100</v>
      </c>
      <c r="N267" s="186" t="s">
        <v>1200</v>
      </c>
      <c r="O267" s="199">
        <v>9.2799999999999994</v>
      </c>
      <c r="P267" s="186">
        <v>60</v>
      </c>
      <c r="Q267" s="186" t="s">
        <v>1202</v>
      </c>
      <c r="R267" s="183">
        <v>11.5</v>
      </c>
      <c r="S267" s="186">
        <v>72</v>
      </c>
      <c r="T267" s="186" t="s">
        <v>1202</v>
      </c>
      <c r="U267" s="183">
        <v>205</v>
      </c>
      <c r="V267" s="186">
        <v>62</v>
      </c>
      <c r="W267" s="186" t="s">
        <v>1202</v>
      </c>
      <c r="X267" s="183">
        <v>8</v>
      </c>
      <c r="Y267" s="186">
        <v>60</v>
      </c>
      <c r="Z267" s="186" t="s">
        <v>1202</v>
      </c>
      <c r="AA267" s="183" t="s">
        <v>482</v>
      </c>
      <c r="AB267" s="186">
        <v>60</v>
      </c>
      <c r="AC267" s="186" t="s">
        <v>1202</v>
      </c>
      <c r="AD267" s="186">
        <v>67.400000000000006</v>
      </c>
      <c r="AE267" s="186">
        <v>0</v>
      </c>
      <c r="AF267" s="186"/>
      <c r="AG267" s="186">
        <v>67.400000000000006</v>
      </c>
      <c r="AH267" s="186" t="s">
        <v>1202</v>
      </c>
    </row>
    <row r="268" spans="1:34" s="33" customFormat="1" ht="12.75" x14ac:dyDescent="0.2">
      <c r="A268" s="182" t="s">
        <v>1456</v>
      </c>
      <c r="B268" s="182"/>
      <c r="C268" s="183">
        <v>1</v>
      </c>
      <c r="D268" s="183" t="s">
        <v>1479</v>
      </c>
      <c r="E268" s="183" t="s">
        <v>1229</v>
      </c>
      <c r="F268" s="184"/>
      <c r="G268" s="183">
        <v>171</v>
      </c>
      <c r="H268" s="183">
        <v>72.099999999999994</v>
      </c>
      <c r="I268" s="185">
        <v>24.6571594678705</v>
      </c>
      <c r="J268" s="186">
        <v>80</v>
      </c>
      <c r="K268" s="186" t="s">
        <v>1219</v>
      </c>
      <c r="L268" s="183">
        <v>4257</v>
      </c>
      <c r="M268" s="186">
        <v>85</v>
      </c>
      <c r="N268" s="186" t="s">
        <v>1209</v>
      </c>
      <c r="O268" s="199">
        <v>7.7</v>
      </c>
      <c r="P268" s="186">
        <v>76</v>
      </c>
      <c r="Q268" s="186" t="s">
        <v>1202</v>
      </c>
      <c r="R268" s="183">
        <v>20.2</v>
      </c>
      <c r="S268" s="186">
        <v>85</v>
      </c>
      <c r="T268" s="186" t="s">
        <v>1209</v>
      </c>
      <c r="U268" s="183">
        <v>240</v>
      </c>
      <c r="V268" s="186">
        <v>80</v>
      </c>
      <c r="W268" s="186" t="s">
        <v>1209</v>
      </c>
      <c r="X268" s="183">
        <v>10</v>
      </c>
      <c r="Y268" s="186">
        <v>68</v>
      </c>
      <c r="Z268" s="186" t="s">
        <v>1202</v>
      </c>
      <c r="AA268" s="183" t="s">
        <v>338</v>
      </c>
      <c r="AB268" s="186">
        <v>64</v>
      </c>
      <c r="AC268" s="186" t="s">
        <v>1202</v>
      </c>
      <c r="AD268" s="186">
        <v>76.05</v>
      </c>
      <c r="AE268" s="186">
        <v>0</v>
      </c>
      <c r="AF268" s="186"/>
      <c r="AG268" s="186">
        <v>76.05</v>
      </c>
      <c r="AH268" s="186" t="s">
        <v>1202</v>
      </c>
    </row>
    <row r="269" spans="1:34" s="33" customFormat="1" ht="12.75" x14ac:dyDescent="0.2">
      <c r="A269" s="182" t="s">
        <v>1456</v>
      </c>
      <c r="B269" s="182"/>
      <c r="C269" s="183">
        <v>1</v>
      </c>
      <c r="D269" s="183" t="s">
        <v>1480</v>
      </c>
      <c r="E269" s="183" t="s">
        <v>1229</v>
      </c>
      <c r="F269" s="184"/>
      <c r="G269" s="183">
        <v>164</v>
      </c>
      <c r="H269" s="183">
        <v>76.8</v>
      </c>
      <c r="I269" s="185">
        <v>28.5544318857823</v>
      </c>
      <c r="J269" s="186">
        <v>60</v>
      </c>
      <c r="K269" s="186" t="s">
        <v>1205</v>
      </c>
      <c r="L269" s="183">
        <v>4269</v>
      </c>
      <c r="M269" s="186">
        <v>85</v>
      </c>
      <c r="N269" s="186" t="s">
        <v>1209</v>
      </c>
      <c r="O269" s="199">
        <v>7.78</v>
      </c>
      <c r="P269" s="186">
        <v>76</v>
      </c>
      <c r="Q269" s="186" t="s">
        <v>1202</v>
      </c>
      <c r="R269" s="183">
        <v>5.9</v>
      </c>
      <c r="S269" s="186">
        <v>64</v>
      </c>
      <c r="T269" s="186" t="s">
        <v>1202</v>
      </c>
      <c r="U269" s="183">
        <v>205</v>
      </c>
      <c r="V269" s="186">
        <v>62</v>
      </c>
      <c r="W269" s="186" t="s">
        <v>1202</v>
      </c>
      <c r="X269" s="183">
        <v>8</v>
      </c>
      <c r="Y269" s="186">
        <v>60</v>
      </c>
      <c r="Z269" s="186" t="s">
        <v>1202</v>
      </c>
      <c r="AA269" s="183" t="s">
        <v>482</v>
      </c>
      <c r="AB269" s="186">
        <v>60</v>
      </c>
      <c r="AC269" s="186" t="s">
        <v>1202</v>
      </c>
      <c r="AD269" s="186">
        <v>67.55</v>
      </c>
      <c r="AE269" s="186">
        <v>0</v>
      </c>
      <c r="AF269" s="186"/>
      <c r="AG269" s="186">
        <v>67.55</v>
      </c>
      <c r="AH269" s="186" t="s">
        <v>1202</v>
      </c>
    </row>
    <row r="270" spans="1:34" s="33" customFormat="1" ht="12.75" x14ac:dyDescent="0.2">
      <c r="A270" s="182" t="s">
        <v>1456</v>
      </c>
      <c r="B270" s="182"/>
      <c r="C270" s="183">
        <v>1</v>
      </c>
      <c r="D270" s="183" t="s">
        <v>1481</v>
      </c>
      <c r="E270" s="183" t="s">
        <v>1229</v>
      </c>
      <c r="F270" s="184"/>
      <c r="G270" s="183">
        <v>179</v>
      </c>
      <c r="H270" s="183">
        <v>109.3</v>
      </c>
      <c r="I270" s="185">
        <v>34.112543303891897</v>
      </c>
      <c r="J270" s="186">
        <v>60</v>
      </c>
      <c r="K270" s="186" t="s">
        <v>1205</v>
      </c>
      <c r="L270" s="183">
        <v>4376</v>
      </c>
      <c r="M270" s="186">
        <v>85</v>
      </c>
      <c r="N270" s="186" t="s">
        <v>1209</v>
      </c>
      <c r="O270" s="199">
        <v>7.99</v>
      </c>
      <c r="P270" s="186">
        <v>74</v>
      </c>
      <c r="Q270" s="186" t="s">
        <v>1202</v>
      </c>
      <c r="R270" s="183">
        <v>18.5</v>
      </c>
      <c r="S270" s="186">
        <v>85</v>
      </c>
      <c r="T270" s="186" t="s">
        <v>1209</v>
      </c>
      <c r="U270" s="183">
        <v>220</v>
      </c>
      <c r="V270" s="186">
        <v>70</v>
      </c>
      <c r="W270" s="186" t="s">
        <v>1202</v>
      </c>
      <c r="X270" s="183">
        <v>8</v>
      </c>
      <c r="Y270" s="186">
        <v>60</v>
      </c>
      <c r="Z270" s="186" t="s">
        <v>1202</v>
      </c>
      <c r="AA270" s="183" t="s">
        <v>482</v>
      </c>
      <c r="AB270" s="186">
        <v>60</v>
      </c>
      <c r="AC270" s="186" t="s">
        <v>1202</v>
      </c>
      <c r="AD270" s="186">
        <v>70.05</v>
      </c>
      <c r="AE270" s="186">
        <v>0</v>
      </c>
      <c r="AF270" s="186"/>
      <c r="AG270" s="186">
        <v>70.05</v>
      </c>
      <c r="AH270" s="186" t="s">
        <v>1202</v>
      </c>
    </row>
    <row r="271" spans="1:34" s="33" customFormat="1" ht="12.75" x14ac:dyDescent="0.2">
      <c r="A271" s="182" t="s">
        <v>1456</v>
      </c>
      <c r="B271" s="182"/>
      <c r="C271" s="183">
        <v>1</v>
      </c>
      <c r="D271" s="183" t="s">
        <v>1482</v>
      </c>
      <c r="E271" s="183" t="s">
        <v>1229</v>
      </c>
      <c r="F271" s="184"/>
      <c r="G271" s="183">
        <v>186</v>
      </c>
      <c r="H271" s="183">
        <v>82.6</v>
      </c>
      <c r="I271" s="185">
        <v>23.875592554052499</v>
      </c>
      <c r="J271" s="186">
        <v>80</v>
      </c>
      <c r="K271" s="186" t="s">
        <v>1219</v>
      </c>
      <c r="L271" s="183">
        <v>6578</v>
      </c>
      <c r="M271" s="186">
        <v>100</v>
      </c>
      <c r="N271" s="186" t="s">
        <v>1200</v>
      </c>
      <c r="O271" s="199">
        <v>8.26</v>
      </c>
      <c r="P271" s="186">
        <v>70</v>
      </c>
      <c r="Q271" s="186" t="s">
        <v>1202</v>
      </c>
      <c r="R271" s="183">
        <v>10.8</v>
      </c>
      <c r="S271" s="186">
        <v>72</v>
      </c>
      <c r="T271" s="186" t="s">
        <v>1202</v>
      </c>
      <c r="U271" s="183">
        <v>215</v>
      </c>
      <c r="V271" s="186">
        <v>66</v>
      </c>
      <c r="W271" s="186" t="s">
        <v>1202</v>
      </c>
      <c r="X271" s="183">
        <v>8</v>
      </c>
      <c r="Y271" s="186">
        <v>60</v>
      </c>
      <c r="Z271" s="186" t="s">
        <v>1202</v>
      </c>
      <c r="AA271" s="183" t="s">
        <v>482</v>
      </c>
      <c r="AB271" s="186">
        <v>60</v>
      </c>
      <c r="AC271" s="186" t="s">
        <v>1202</v>
      </c>
      <c r="AD271" s="186">
        <v>72.8</v>
      </c>
      <c r="AE271" s="186">
        <v>0</v>
      </c>
      <c r="AF271" s="186"/>
      <c r="AG271" s="186">
        <v>72.8</v>
      </c>
      <c r="AH271" s="186" t="s">
        <v>1202</v>
      </c>
    </row>
    <row r="272" spans="1:34" s="33" customFormat="1" ht="12.75" x14ac:dyDescent="0.2">
      <c r="A272" s="182" t="s">
        <v>1456</v>
      </c>
      <c r="B272" s="182"/>
      <c r="C272" s="183">
        <v>1</v>
      </c>
      <c r="D272" s="183" t="s">
        <v>1483</v>
      </c>
      <c r="E272" s="183" t="s">
        <v>1229</v>
      </c>
      <c r="F272" s="184"/>
      <c r="G272" s="183">
        <v>178</v>
      </c>
      <c r="H272" s="183">
        <v>64.400000000000006</v>
      </c>
      <c r="I272" s="185">
        <v>20.325716449943201</v>
      </c>
      <c r="J272" s="186">
        <v>100</v>
      </c>
      <c r="K272" s="186" t="s">
        <v>1199</v>
      </c>
      <c r="L272" s="183">
        <v>4002</v>
      </c>
      <c r="M272" s="186">
        <v>80</v>
      </c>
      <c r="N272" s="186" t="s">
        <v>1209</v>
      </c>
      <c r="O272" s="199">
        <v>7.35</v>
      </c>
      <c r="P272" s="186">
        <v>80</v>
      </c>
      <c r="Q272" s="186" t="s">
        <v>1209</v>
      </c>
      <c r="R272" s="183">
        <v>9.5</v>
      </c>
      <c r="S272" s="186">
        <v>70</v>
      </c>
      <c r="T272" s="186" t="s">
        <v>1202</v>
      </c>
      <c r="U272" s="183">
        <v>240</v>
      </c>
      <c r="V272" s="186">
        <v>80</v>
      </c>
      <c r="W272" s="186" t="s">
        <v>1209</v>
      </c>
      <c r="X272" s="183">
        <v>11</v>
      </c>
      <c r="Y272" s="186">
        <v>72</v>
      </c>
      <c r="Z272" s="186" t="s">
        <v>1202</v>
      </c>
      <c r="AA272" s="183" t="s">
        <v>338</v>
      </c>
      <c r="AB272" s="186">
        <v>64</v>
      </c>
      <c r="AC272" s="186" t="s">
        <v>1202</v>
      </c>
      <c r="AD272" s="186">
        <v>78</v>
      </c>
      <c r="AE272" s="186">
        <v>0</v>
      </c>
      <c r="AF272" s="186"/>
      <c r="AG272" s="186">
        <v>78</v>
      </c>
      <c r="AH272" s="186" t="s">
        <v>1202</v>
      </c>
    </row>
    <row r="273" spans="1:34" s="33" customFormat="1" ht="12.75" x14ac:dyDescent="0.2">
      <c r="A273" s="182" t="s">
        <v>1456</v>
      </c>
      <c r="B273" s="182"/>
      <c r="C273" s="183">
        <v>1</v>
      </c>
      <c r="D273" s="183" t="s">
        <v>1484</v>
      </c>
      <c r="E273" s="183" t="s">
        <v>1229</v>
      </c>
      <c r="F273" s="184"/>
      <c r="G273" s="183">
        <v>170</v>
      </c>
      <c r="H273" s="183">
        <v>82.5</v>
      </c>
      <c r="I273" s="185">
        <v>28.546712802768202</v>
      </c>
      <c r="J273" s="186">
        <v>60</v>
      </c>
      <c r="K273" s="186" t="s">
        <v>1205</v>
      </c>
      <c r="L273" s="183">
        <v>4517</v>
      </c>
      <c r="M273" s="186">
        <v>90</v>
      </c>
      <c r="N273" s="186" t="s">
        <v>1200</v>
      </c>
      <c r="O273" s="199">
        <v>8.5</v>
      </c>
      <c r="P273" s="186">
        <v>68</v>
      </c>
      <c r="Q273" s="186" t="s">
        <v>1202</v>
      </c>
      <c r="R273" s="183">
        <v>11</v>
      </c>
      <c r="S273" s="186">
        <v>72</v>
      </c>
      <c r="T273" s="186" t="s">
        <v>1202</v>
      </c>
      <c r="U273" s="183">
        <v>205</v>
      </c>
      <c r="V273" s="186">
        <v>62</v>
      </c>
      <c r="W273" s="186" t="s">
        <v>1202</v>
      </c>
      <c r="X273" s="183">
        <v>8</v>
      </c>
      <c r="Y273" s="186">
        <v>60</v>
      </c>
      <c r="Z273" s="186" t="s">
        <v>1202</v>
      </c>
      <c r="AA273" s="183" t="s">
        <v>482</v>
      </c>
      <c r="AB273" s="186">
        <v>60</v>
      </c>
      <c r="AC273" s="186" t="s">
        <v>1202</v>
      </c>
      <c r="AD273" s="186">
        <v>67.5</v>
      </c>
      <c r="AE273" s="186">
        <v>0</v>
      </c>
      <c r="AF273" s="186"/>
      <c r="AG273" s="186">
        <v>67.5</v>
      </c>
      <c r="AH273" s="186" t="s">
        <v>1202</v>
      </c>
    </row>
    <row r="274" spans="1:34" s="33" customFormat="1" ht="12.75" x14ac:dyDescent="0.2">
      <c r="A274" s="182" t="s">
        <v>1456</v>
      </c>
      <c r="B274" s="182"/>
      <c r="C274" s="183">
        <v>1</v>
      </c>
      <c r="D274" s="183" t="s">
        <v>1485</v>
      </c>
      <c r="E274" s="183" t="s">
        <v>1229</v>
      </c>
      <c r="F274" s="184"/>
      <c r="G274" s="183">
        <v>174</v>
      </c>
      <c r="H274" s="183">
        <v>73.5</v>
      </c>
      <c r="I274" s="185">
        <v>24.276654776060202</v>
      </c>
      <c r="J274" s="186">
        <v>80</v>
      </c>
      <c r="K274" s="186" t="s">
        <v>1219</v>
      </c>
      <c r="L274" s="183">
        <v>4684</v>
      </c>
      <c r="M274" s="186">
        <v>95</v>
      </c>
      <c r="N274" s="186" t="s">
        <v>1200</v>
      </c>
      <c r="O274" s="199">
        <v>8.1</v>
      </c>
      <c r="P274" s="186">
        <v>72</v>
      </c>
      <c r="Q274" s="186" t="s">
        <v>1202</v>
      </c>
      <c r="R274" s="183">
        <v>9.6</v>
      </c>
      <c r="S274" s="186">
        <v>70</v>
      </c>
      <c r="T274" s="186" t="s">
        <v>1202</v>
      </c>
      <c r="U274" s="183">
        <v>205</v>
      </c>
      <c r="V274" s="186">
        <v>62</v>
      </c>
      <c r="W274" s="186" t="s">
        <v>1202</v>
      </c>
      <c r="X274" s="183">
        <v>8</v>
      </c>
      <c r="Y274" s="186">
        <v>60</v>
      </c>
      <c r="Z274" s="186" t="s">
        <v>1202</v>
      </c>
      <c r="AA274" s="183" t="s">
        <v>482</v>
      </c>
      <c r="AB274" s="186">
        <v>60</v>
      </c>
      <c r="AC274" s="186" t="s">
        <v>1202</v>
      </c>
      <c r="AD274" s="186">
        <v>71.849999999999994</v>
      </c>
      <c r="AE274" s="186">
        <v>0</v>
      </c>
      <c r="AF274" s="186"/>
      <c r="AG274" s="186">
        <v>71.849999999999994</v>
      </c>
      <c r="AH274" s="186" t="s">
        <v>1202</v>
      </c>
    </row>
    <row r="275" spans="1:34" s="33" customFormat="1" ht="12.75" x14ac:dyDescent="0.2">
      <c r="A275" s="182" t="s">
        <v>1456</v>
      </c>
      <c r="B275" s="182"/>
      <c r="C275" s="183">
        <v>1</v>
      </c>
      <c r="D275" s="183" t="s">
        <v>1486</v>
      </c>
      <c r="E275" s="183" t="s">
        <v>1229</v>
      </c>
      <c r="F275" s="184"/>
      <c r="G275" s="183">
        <v>171</v>
      </c>
      <c r="H275" s="183">
        <v>58</v>
      </c>
      <c r="I275" s="185">
        <v>19.835162956123298</v>
      </c>
      <c r="J275" s="186">
        <v>100</v>
      </c>
      <c r="K275" s="186" t="s">
        <v>1199</v>
      </c>
      <c r="L275" s="183">
        <v>4725</v>
      </c>
      <c r="M275" s="186">
        <v>95</v>
      </c>
      <c r="N275" s="186" t="s">
        <v>1200</v>
      </c>
      <c r="O275" s="199">
        <v>7.96</v>
      </c>
      <c r="P275" s="186">
        <v>74</v>
      </c>
      <c r="Q275" s="186" t="s">
        <v>1202</v>
      </c>
      <c r="R275" s="183">
        <v>31.1</v>
      </c>
      <c r="S275" s="186">
        <v>100</v>
      </c>
      <c r="T275" s="186" t="s">
        <v>1200</v>
      </c>
      <c r="U275" s="183">
        <v>210</v>
      </c>
      <c r="V275" s="186">
        <v>64</v>
      </c>
      <c r="W275" s="186" t="s">
        <v>1202</v>
      </c>
      <c r="X275" s="183">
        <v>13</v>
      </c>
      <c r="Y275" s="186">
        <v>80</v>
      </c>
      <c r="Z275" s="186" t="s">
        <v>1209</v>
      </c>
      <c r="AA275" s="183" t="s">
        <v>482</v>
      </c>
      <c r="AB275" s="186">
        <v>60</v>
      </c>
      <c r="AC275" s="186" t="s">
        <v>1202</v>
      </c>
      <c r="AD275" s="186">
        <v>80.45</v>
      </c>
      <c r="AE275" s="186">
        <v>0</v>
      </c>
      <c r="AF275" s="186"/>
      <c r="AG275" s="186">
        <v>80.45</v>
      </c>
      <c r="AH275" s="186" t="s">
        <v>1209</v>
      </c>
    </row>
    <row r="276" spans="1:34" s="33" customFormat="1" ht="12.75" x14ac:dyDescent="0.2">
      <c r="A276" s="182" t="s">
        <v>1456</v>
      </c>
      <c r="B276" s="182"/>
      <c r="C276" s="183">
        <v>1</v>
      </c>
      <c r="D276" s="183" t="s">
        <v>1487</v>
      </c>
      <c r="E276" s="183" t="s">
        <v>1229</v>
      </c>
      <c r="F276" s="184"/>
      <c r="G276" s="183">
        <v>179</v>
      </c>
      <c r="H276" s="183">
        <v>95.5</v>
      </c>
      <c r="I276" s="185">
        <v>29.805561624168998</v>
      </c>
      <c r="J276" s="186">
        <v>60</v>
      </c>
      <c r="K276" s="186" t="s">
        <v>1205</v>
      </c>
      <c r="L276" s="183">
        <v>5041</v>
      </c>
      <c r="M276" s="186">
        <v>100</v>
      </c>
      <c r="N276" s="186" t="s">
        <v>1200</v>
      </c>
      <c r="O276" s="199">
        <v>7.72</v>
      </c>
      <c r="P276" s="186">
        <v>76</v>
      </c>
      <c r="Q276" s="186" t="s">
        <v>1202</v>
      </c>
      <c r="R276" s="183">
        <v>15.3</v>
      </c>
      <c r="S276" s="186">
        <v>78</v>
      </c>
      <c r="T276" s="186" t="s">
        <v>1202</v>
      </c>
      <c r="U276" s="183">
        <v>205</v>
      </c>
      <c r="V276" s="186">
        <v>62</v>
      </c>
      <c r="W276" s="186" t="s">
        <v>1202</v>
      </c>
      <c r="X276" s="183">
        <v>8</v>
      </c>
      <c r="Y276" s="186">
        <v>60</v>
      </c>
      <c r="Z276" s="186" t="s">
        <v>1202</v>
      </c>
      <c r="AA276" s="183" t="s">
        <v>482</v>
      </c>
      <c r="AB276" s="186">
        <v>60</v>
      </c>
      <c r="AC276" s="186" t="s">
        <v>1202</v>
      </c>
      <c r="AD276" s="186">
        <v>71.2</v>
      </c>
      <c r="AE276" s="186">
        <v>0</v>
      </c>
      <c r="AF276" s="186"/>
      <c r="AG276" s="186">
        <v>71.2</v>
      </c>
      <c r="AH276" s="186" t="s">
        <v>1202</v>
      </c>
    </row>
    <row r="277" spans="1:34" ht="14.25" x14ac:dyDescent="0.2">
      <c r="A277" s="182" t="s">
        <v>1456</v>
      </c>
      <c r="B277" s="182"/>
      <c r="C277" s="183">
        <v>1</v>
      </c>
      <c r="D277" s="183" t="s">
        <v>1488</v>
      </c>
      <c r="E277" s="183" t="s">
        <v>1229</v>
      </c>
      <c r="F277" s="184"/>
      <c r="G277" s="183">
        <v>170</v>
      </c>
      <c r="H277" s="183">
        <v>76.900000000000006</v>
      </c>
      <c r="I277" s="185">
        <v>26.6089965397924</v>
      </c>
      <c r="J277" s="186">
        <v>60</v>
      </c>
      <c r="K277" s="186" t="s">
        <v>1205</v>
      </c>
      <c r="L277" s="183">
        <v>4480</v>
      </c>
      <c r="M277" s="186">
        <v>85</v>
      </c>
      <c r="N277" s="186" t="s">
        <v>1209</v>
      </c>
      <c r="O277" s="199">
        <v>7.44</v>
      </c>
      <c r="P277" s="186">
        <v>78</v>
      </c>
      <c r="Q277" s="186" t="s">
        <v>1202</v>
      </c>
      <c r="R277" s="183">
        <v>12.9</v>
      </c>
      <c r="S277" s="186">
        <v>74</v>
      </c>
      <c r="T277" s="186" t="s">
        <v>1202</v>
      </c>
      <c r="U277" s="183">
        <v>210</v>
      </c>
      <c r="V277" s="186">
        <v>64</v>
      </c>
      <c r="W277" s="186" t="s">
        <v>1202</v>
      </c>
      <c r="X277" s="183">
        <v>8</v>
      </c>
      <c r="Y277" s="186">
        <v>60</v>
      </c>
      <c r="Z277" s="186" t="s">
        <v>1202</v>
      </c>
      <c r="AA277" s="183" t="s">
        <v>482</v>
      </c>
      <c r="AB277" s="186">
        <v>60</v>
      </c>
      <c r="AC277" s="186" t="s">
        <v>1202</v>
      </c>
      <c r="AD277" s="186">
        <v>69.150000000000006</v>
      </c>
      <c r="AE277" s="186">
        <v>0</v>
      </c>
      <c r="AF277" s="186"/>
      <c r="AG277" s="186">
        <v>69.150000000000006</v>
      </c>
      <c r="AH277" s="186" t="s">
        <v>1202</v>
      </c>
    </row>
    <row r="278" spans="1:34" ht="14.25" x14ac:dyDescent="0.2">
      <c r="A278" s="182" t="s">
        <v>1456</v>
      </c>
      <c r="B278" s="182"/>
      <c r="C278" s="183">
        <v>1</v>
      </c>
      <c r="D278" s="183" t="s">
        <v>1489</v>
      </c>
      <c r="E278" s="183" t="s">
        <v>1229</v>
      </c>
      <c r="F278" s="184"/>
      <c r="G278" s="183">
        <v>165</v>
      </c>
      <c r="H278" s="183">
        <v>57.3</v>
      </c>
      <c r="I278" s="185">
        <v>21.046831955922901</v>
      </c>
      <c r="J278" s="186">
        <v>100</v>
      </c>
      <c r="K278" s="186" t="s">
        <v>1199</v>
      </c>
      <c r="L278" s="183">
        <v>4493</v>
      </c>
      <c r="M278" s="186">
        <v>85</v>
      </c>
      <c r="N278" s="186" t="s">
        <v>1209</v>
      </c>
      <c r="O278" s="199">
        <v>7.24</v>
      </c>
      <c r="P278" s="186">
        <v>85</v>
      </c>
      <c r="Q278" s="186" t="s">
        <v>1209</v>
      </c>
      <c r="R278" s="183">
        <v>13.9</v>
      </c>
      <c r="S278" s="186">
        <v>76</v>
      </c>
      <c r="T278" s="186" t="s">
        <v>1202</v>
      </c>
      <c r="U278" s="183">
        <v>250</v>
      </c>
      <c r="V278" s="186">
        <v>85</v>
      </c>
      <c r="W278" s="186" t="s">
        <v>1209</v>
      </c>
      <c r="X278" s="183">
        <v>10</v>
      </c>
      <c r="Y278" s="186">
        <v>68</v>
      </c>
      <c r="Z278" s="186" t="s">
        <v>1202</v>
      </c>
      <c r="AA278" s="183" t="s">
        <v>482</v>
      </c>
      <c r="AB278" s="186">
        <v>60</v>
      </c>
      <c r="AC278" s="186" t="s">
        <v>1202</v>
      </c>
      <c r="AD278" s="186">
        <v>79.650000000000006</v>
      </c>
      <c r="AE278" s="186">
        <v>0</v>
      </c>
      <c r="AF278" s="186"/>
      <c r="AG278" s="186">
        <v>79.650000000000006</v>
      </c>
      <c r="AH278" s="186" t="s">
        <v>1202</v>
      </c>
    </row>
    <row r="279" spans="1:34" ht="14.25" x14ac:dyDescent="0.2">
      <c r="A279" s="182" t="s">
        <v>1456</v>
      </c>
      <c r="B279" s="182"/>
      <c r="C279" s="183">
        <v>1</v>
      </c>
      <c r="D279" s="183" t="s">
        <v>1490</v>
      </c>
      <c r="E279" s="183" t="s">
        <v>1229</v>
      </c>
      <c r="F279" s="184"/>
      <c r="G279" s="183">
        <v>171</v>
      </c>
      <c r="H279" s="183">
        <v>77.400000000000006</v>
      </c>
      <c r="I279" s="185">
        <v>26.469682979378302</v>
      </c>
      <c r="J279" s="186">
        <v>80</v>
      </c>
      <c r="K279" s="186" t="s">
        <v>1219</v>
      </c>
      <c r="L279" s="183">
        <v>4143</v>
      </c>
      <c r="M279" s="186">
        <v>80</v>
      </c>
      <c r="N279" s="186" t="s">
        <v>1209</v>
      </c>
      <c r="O279" s="199">
        <v>7.98</v>
      </c>
      <c r="P279" s="186">
        <v>74</v>
      </c>
      <c r="Q279" s="186" t="s">
        <v>1202</v>
      </c>
      <c r="R279" s="183">
        <v>19.7</v>
      </c>
      <c r="S279" s="186">
        <v>85</v>
      </c>
      <c r="T279" s="186" t="s">
        <v>1209</v>
      </c>
      <c r="U279" s="183">
        <v>205</v>
      </c>
      <c r="V279" s="186">
        <v>62</v>
      </c>
      <c r="W279" s="186" t="s">
        <v>1202</v>
      </c>
      <c r="X279" s="183">
        <v>8</v>
      </c>
      <c r="Y279" s="186">
        <v>60</v>
      </c>
      <c r="Z279" s="186" t="s">
        <v>1202</v>
      </c>
      <c r="AA279" s="183" t="s">
        <v>482</v>
      </c>
      <c r="AB279" s="186">
        <v>60</v>
      </c>
      <c r="AC279" s="186" t="s">
        <v>1202</v>
      </c>
      <c r="AD279" s="186">
        <v>71.5</v>
      </c>
      <c r="AE279" s="186">
        <v>0</v>
      </c>
      <c r="AF279" s="186"/>
      <c r="AG279" s="186">
        <v>71.5</v>
      </c>
      <c r="AH279" s="186" t="s">
        <v>1202</v>
      </c>
    </row>
    <row r="280" spans="1:34" ht="14.25" x14ac:dyDescent="0.2">
      <c r="A280" s="182" t="s">
        <v>1456</v>
      </c>
      <c r="B280" s="182"/>
      <c r="C280" s="183">
        <v>1</v>
      </c>
      <c r="D280" s="183" t="s">
        <v>1491</v>
      </c>
      <c r="E280" s="183" t="s">
        <v>1229</v>
      </c>
      <c r="F280" s="184"/>
      <c r="G280" s="183">
        <v>162</v>
      </c>
      <c r="H280" s="183">
        <v>47.4</v>
      </c>
      <c r="I280" s="185">
        <v>18.061271147690899</v>
      </c>
      <c r="J280" s="186">
        <v>100</v>
      </c>
      <c r="K280" s="186" t="s">
        <v>1199</v>
      </c>
      <c r="L280" s="183">
        <v>3086</v>
      </c>
      <c r="M280" s="186">
        <v>64</v>
      </c>
      <c r="N280" s="186" t="s">
        <v>1202</v>
      </c>
      <c r="O280" s="199">
        <v>8.51</v>
      </c>
      <c r="P280" s="186">
        <v>68</v>
      </c>
      <c r="Q280" s="186" t="s">
        <v>1202</v>
      </c>
      <c r="R280" s="183">
        <v>4</v>
      </c>
      <c r="S280" s="186">
        <v>62</v>
      </c>
      <c r="T280" s="186" t="s">
        <v>1202</v>
      </c>
      <c r="U280" s="183">
        <v>210</v>
      </c>
      <c r="V280" s="186">
        <v>64</v>
      </c>
      <c r="W280" s="186" t="s">
        <v>1202</v>
      </c>
      <c r="X280" s="183">
        <v>17</v>
      </c>
      <c r="Y280" s="186">
        <v>100</v>
      </c>
      <c r="Z280" s="186" t="s">
        <v>1200</v>
      </c>
      <c r="AA280" s="183" t="s">
        <v>338</v>
      </c>
      <c r="AB280" s="186">
        <v>64</v>
      </c>
      <c r="AC280" s="186" t="s">
        <v>1202</v>
      </c>
      <c r="AD280" s="186">
        <v>73.599999999999994</v>
      </c>
      <c r="AE280" s="186">
        <v>0</v>
      </c>
      <c r="AF280" s="186"/>
      <c r="AG280" s="186">
        <v>73.599999999999994</v>
      </c>
      <c r="AH280" s="186" t="s">
        <v>1202</v>
      </c>
    </row>
    <row r="281" spans="1:34" ht="14.25" x14ac:dyDescent="0.2">
      <c r="A281" s="182" t="s">
        <v>1456</v>
      </c>
      <c r="B281" s="182"/>
      <c r="C281" s="183">
        <v>1</v>
      </c>
      <c r="D281" s="183" t="s">
        <v>1492</v>
      </c>
      <c r="E281" s="183" t="s">
        <v>1229</v>
      </c>
      <c r="F281" s="184"/>
      <c r="G281" s="183">
        <v>172</v>
      </c>
      <c r="H281" s="183">
        <v>61.7</v>
      </c>
      <c r="I281" s="185">
        <v>20.855868036776599</v>
      </c>
      <c r="J281" s="186">
        <v>100</v>
      </c>
      <c r="K281" s="186" t="s">
        <v>1199</v>
      </c>
      <c r="L281" s="183">
        <v>4000</v>
      </c>
      <c r="M281" s="186">
        <v>80</v>
      </c>
      <c r="N281" s="186" t="s">
        <v>1209</v>
      </c>
      <c r="O281" s="199">
        <v>7.12</v>
      </c>
      <c r="P281" s="186">
        <v>90</v>
      </c>
      <c r="Q281" s="186" t="s">
        <v>1200</v>
      </c>
      <c r="R281" s="183">
        <v>15</v>
      </c>
      <c r="S281" s="186">
        <v>78</v>
      </c>
      <c r="T281" s="186" t="s">
        <v>1202</v>
      </c>
      <c r="U281" s="183">
        <v>230</v>
      </c>
      <c r="V281" s="186">
        <v>74</v>
      </c>
      <c r="W281" s="186" t="s">
        <v>1202</v>
      </c>
      <c r="X281" s="183">
        <v>10</v>
      </c>
      <c r="Y281" s="186">
        <v>68</v>
      </c>
      <c r="Z281" s="186" t="s">
        <v>1202</v>
      </c>
      <c r="AA281" s="183" t="s">
        <v>373</v>
      </c>
      <c r="AB281" s="186">
        <v>80</v>
      </c>
      <c r="AC281" s="186" t="s">
        <v>1209</v>
      </c>
      <c r="AD281" s="186">
        <v>83</v>
      </c>
      <c r="AE281" s="186">
        <v>0</v>
      </c>
      <c r="AF281" s="186"/>
      <c r="AG281" s="186">
        <v>83</v>
      </c>
      <c r="AH281" s="186" t="s">
        <v>1209</v>
      </c>
    </row>
    <row r="282" spans="1:34" ht="14.25" x14ac:dyDescent="0.2">
      <c r="A282" s="182" t="s">
        <v>1456</v>
      </c>
      <c r="B282" s="182"/>
      <c r="C282" s="183">
        <v>1</v>
      </c>
      <c r="D282" s="183" t="s">
        <v>1493</v>
      </c>
      <c r="E282" s="183" t="s">
        <v>1229</v>
      </c>
      <c r="F282" s="184"/>
      <c r="G282" s="183">
        <v>171</v>
      </c>
      <c r="H282" s="183">
        <v>50</v>
      </c>
      <c r="I282" s="185">
        <v>17.099278410451099</v>
      </c>
      <c r="J282" s="186">
        <v>100</v>
      </c>
      <c r="K282" s="186" t="s">
        <v>1199</v>
      </c>
      <c r="L282" s="183">
        <v>3791</v>
      </c>
      <c r="M282" s="186">
        <v>76</v>
      </c>
      <c r="N282" s="186" t="s">
        <v>1202</v>
      </c>
      <c r="O282" s="199">
        <v>7.37</v>
      </c>
      <c r="P282" s="186">
        <v>80</v>
      </c>
      <c r="Q282" s="186" t="s">
        <v>1209</v>
      </c>
      <c r="R282" s="183">
        <v>8.9</v>
      </c>
      <c r="S282" s="186">
        <v>68</v>
      </c>
      <c r="T282" s="186" t="s">
        <v>1202</v>
      </c>
      <c r="U282" s="183">
        <v>235</v>
      </c>
      <c r="V282" s="186">
        <v>76</v>
      </c>
      <c r="W282" s="186" t="s">
        <v>1202</v>
      </c>
      <c r="X282" s="183">
        <v>9</v>
      </c>
      <c r="Y282" s="186">
        <v>64</v>
      </c>
      <c r="Z282" s="186" t="s">
        <v>1202</v>
      </c>
      <c r="AA282" s="183" t="s">
        <v>482</v>
      </c>
      <c r="AB282" s="186">
        <v>60</v>
      </c>
      <c r="AC282" s="186" t="s">
        <v>1202</v>
      </c>
      <c r="AD282" s="186">
        <v>75.2</v>
      </c>
      <c r="AE282" s="186">
        <v>0</v>
      </c>
      <c r="AF282" s="186"/>
      <c r="AG282" s="186">
        <v>75.2</v>
      </c>
      <c r="AH282" s="186" t="s">
        <v>1202</v>
      </c>
    </row>
    <row r="283" spans="1:34" ht="14.25" x14ac:dyDescent="0.2">
      <c r="A283" s="182" t="s">
        <v>1456</v>
      </c>
      <c r="B283" s="182"/>
      <c r="C283" s="183">
        <v>1</v>
      </c>
      <c r="D283" s="183" t="s">
        <v>1494</v>
      </c>
      <c r="E283" s="183" t="s">
        <v>1229</v>
      </c>
      <c r="F283" s="184"/>
      <c r="G283" s="183">
        <v>177</v>
      </c>
      <c r="H283" s="183">
        <v>56.6</v>
      </c>
      <c r="I283" s="185">
        <v>18.066328322002001</v>
      </c>
      <c r="J283" s="186">
        <v>100</v>
      </c>
      <c r="K283" s="186" t="s">
        <v>1199</v>
      </c>
      <c r="L283" s="183">
        <v>4341</v>
      </c>
      <c r="M283" s="186">
        <v>85</v>
      </c>
      <c r="N283" s="186" t="s">
        <v>1209</v>
      </c>
      <c r="O283" s="199">
        <v>7.6</v>
      </c>
      <c r="P283" s="186">
        <v>78</v>
      </c>
      <c r="Q283" s="186" t="s">
        <v>1202</v>
      </c>
      <c r="R283" s="183">
        <v>8.3000000000000007</v>
      </c>
      <c r="S283" s="186">
        <v>68</v>
      </c>
      <c r="T283" s="186" t="s">
        <v>1202</v>
      </c>
      <c r="U283" s="183">
        <v>230</v>
      </c>
      <c r="V283" s="186">
        <v>74</v>
      </c>
      <c r="W283" s="186" t="s">
        <v>1202</v>
      </c>
      <c r="X283" s="183">
        <v>10</v>
      </c>
      <c r="Y283" s="186">
        <v>68</v>
      </c>
      <c r="Z283" s="186" t="s">
        <v>1202</v>
      </c>
      <c r="AA283" s="183" t="s">
        <v>338</v>
      </c>
      <c r="AB283" s="186">
        <v>64</v>
      </c>
      <c r="AC283" s="186" t="s">
        <v>1202</v>
      </c>
      <c r="AD283" s="186">
        <v>77.150000000000006</v>
      </c>
      <c r="AE283" s="186">
        <v>0</v>
      </c>
      <c r="AF283" s="186"/>
      <c r="AG283" s="186">
        <v>77.150000000000006</v>
      </c>
      <c r="AH283" s="186" t="s">
        <v>1202</v>
      </c>
    </row>
    <row r="284" spans="1:34" ht="14.25" x14ac:dyDescent="0.2">
      <c r="A284" s="182" t="s">
        <v>1456</v>
      </c>
      <c r="B284" s="182"/>
      <c r="C284" s="183">
        <v>1</v>
      </c>
      <c r="D284" s="183" t="s">
        <v>1495</v>
      </c>
      <c r="E284" s="183" t="s">
        <v>1229</v>
      </c>
      <c r="F284" s="184"/>
      <c r="G284" s="183">
        <v>171</v>
      </c>
      <c r="H284" s="183">
        <v>62.1</v>
      </c>
      <c r="I284" s="185">
        <v>21.237303785780199</v>
      </c>
      <c r="J284" s="186">
        <v>100</v>
      </c>
      <c r="K284" s="186" t="s">
        <v>1199</v>
      </c>
      <c r="L284" s="183">
        <v>4000</v>
      </c>
      <c r="M284" s="186">
        <v>80</v>
      </c>
      <c r="N284" s="186" t="s">
        <v>1209</v>
      </c>
      <c r="O284" s="199">
        <v>7.95</v>
      </c>
      <c r="P284" s="186">
        <v>74</v>
      </c>
      <c r="Q284" s="186" t="s">
        <v>1202</v>
      </c>
      <c r="R284" s="183">
        <v>10.8</v>
      </c>
      <c r="S284" s="186">
        <v>72</v>
      </c>
      <c r="T284" s="186" t="s">
        <v>1202</v>
      </c>
      <c r="U284" s="183">
        <v>210</v>
      </c>
      <c r="V284" s="186">
        <v>64</v>
      </c>
      <c r="W284" s="186" t="s">
        <v>1202</v>
      </c>
      <c r="X284" s="183">
        <v>9</v>
      </c>
      <c r="Y284" s="186">
        <v>64</v>
      </c>
      <c r="Z284" s="186" t="s">
        <v>1202</v>
      </c>
      <c r="AA284" s="183" t="s">
        <v>338</v>
      </c>
      <c r="AB284" s="186">
        <v>64</v>
      </c>
      <c r="AC284" s="186" t="s">
        <v>1202</v>
      </c>
      <c r="AD284" s="186">
        <v>74.599999999999994</v>
      </c>
      <c r="AE284" s="186">
        <v>0</v>
      </c>
      <c r="AF284" s="186"/>
      <c r="AG284" s="186">
        <v>74.599999999999994</v>
      </c>
      <c r="AH284" s="186" t="s">
        <v>1202</v>
      </c>
    </row>
    <row r="285" spans="1:34" ht="14.25" x14ac:dyDescent="0.2">
      <c r="A285" s="182" t="s">
        <v>1456</v>
      </c>
      <c r="B285" s="182"/>
      <c r="C285" s="183">
        <v>1</v>
      </c>
      <c r="D285" s="183" t="s">
        <v>1496</v>
      </c>
      <c r="E285" s="183" t="s">
        <v>1229</v>
      </c>
      <c r="F285" s="184"/>
      <c r="G285" s="183">
        <v>171</v>
      </c>
      <c r="H285" s="183">
        <v>53</v>
      </c>
      <c r="I285" s="185">
        <v>18.125235115078102</v>
      </c>
      <c r="J285" s="186">
        <v>100</v>
      </c>
      <c r="K285" s="186" t="s">
        <v>1199</v>
      </c>
      <c r="L285" s="183">
        <v>3336</v>
      </c>
      <c r="M285" s="186">
        <v>68</v>
      </c>
      <c r="N285" s="186" t="s">
        <v>1202</v>
      </c>
      <c r="O285" s="199">
        <v>7.71</v>
      </c>
      <c r="P285" s="186">
        <v>76</v>
      </c>
      <c r="Q285" s="186" t="s">
        <v>1202</v>
      </c>
      <c r="R285" s="183">
        <v>7.7</v>
      </c>
      <c r="S285" s="186">
        <v>68</v>
      </c>
      <c r="T285" s="186" t="s">
        <v>1202</v>
      </c>
      <c r="U285" s="183">
        <v>210</v>
      </c>
      <c r="V285" s="186">
        <v>64</v>
      </c>
      <c r="W285" s="186" t="s">
        <v>1202</v>
      </c>
      <c r="X285" s="183">
        <v>9</v>
      </c>
      <c r="Y285" s="186">
        <v>64</v>
      </c>
      <c r="Z285" s="186" t="s">
        <v>1202</v>
      </c>
      <c r="AA285" s="183" t="s">
        <v>338</v>
      </c>
      <c r="AB285" s="186">
        <v>64</v>
      </c>
      <c r="AC285" s="186" t="s">
        <v>1202</v>
      </c>
      <c r="AD285" s="186">
        <v>72.8</v>
      </c>
      <c r="AE285" s="186">
        <v>0</v>
      </c>
      <c r="AF285" s="186"/>
      <c r="AG285" s="186">
        <v>72.8</v>
      </c>
      <c r="AH285" s="186" t="s">
        <v>1202</v>
      </c>
    </row>
    <row r="286" spans="1:34" ht="14.25" x14ac:dyDescent="0.2">
      <c r="A286" s="182" t="s">
        <v>1456</v>
      </c>
      <c r="B286" s="182"/>
      <c r="C286" s="183">
        <v>1</v>
      </c>
      <c r="D286" s="183" t="s">
        <v>1497</v>
      </c>
      <c r="E286" s="183" t="s">
        <v>1229</v>
      </c>
      <c r="F286" s="184"/>
      <c r="G286" s="183">
        <v>173</v>
      </c>
      <c r="H286" s="183">
        <v>94.5</v>
      </c>
      <c r="I286" s="185">
        <v>31.5747268535534</v>
      </c>
      <c r="J286" s="186">
        <v>60</v>
      </c>
      <c r="K286" s="186" t="s">
        <v>1205</v>
      </c>
      <c r="L286" s="183">
        <v>4402</v>
      </c>
      <c r="M286" s="186">
        <v>85</v>
      </c>
      <c r="N286" s="186" t="s">
        <v>1209</v>
      </c>
      <c r="O286" s="199">
        <v>8.34</v>
      </c>
      <c r="P286" s="186">
        <v>70</v>
      </c>
      <c r="Q286" s="186" t="s">
        <v>1202</v>
      </c>
      <c r="R286" s="183">
        <v>7.7</v>
      </c>
      <c r="S286" s="186">
        <v>68</v>
      </c>
      <c r="T286" s="186" t="s">
        <v>1202</v>
      </c>
      <c r="U286" s="183">
        <v>205</v>
      </c>
      <c r="V286" s="186">
        <v>62</v>
      </c>
      <c r="W286" s="186" t="s">
        <v>1202</v>
      </c>
      <c r="X286" s="183">
        <v>8</v>
      </c>
      <c r="Y286" s="186">
        <v>60</v>
      </c>
      <c r="Z286" s="186" t="s">
        <v>1202</v>
      </c>
      <c r="AA286" s="183" t="s">
        <v>482</v>
      </c>
      <c r="AB286" s="186">
        <v>60</v>
      </c>
      <c r="AC286" s="186" t="s">
        <v>1202</v>
      </c>
      <c r="AD286" s="186">
        <v>66.75</v>
      </c>
      <c r="AE286" s="186">
        <v>0</v>
      </c>
      <c r="AF286" s="186"/>
      <c r="AG286" s="186">
        <v>66.75</v>
      </c>
      <c r="AH286" s="186" t="s">
        <v>1202</v>
      </c>
    </row>
    <row r="287" spans="1:34" ht="14.25" x14ac:dyDescent="0.2">
      <c r="A287" s="182" t="s">
        <v>1456</v>
      </c>
      <c r="B287" s="182"/>
      <c r="C287" s="183">
        <v>1</v>
      </c>
      <c r="D287" s="183" t="s">
        <v>1498</v>
      </c>
      <c r="E287" s="183" t="s">
        <v>1229</v>
      </c>
      <c r="F287" s="184"/>
      <c r="G287" s="183">
        <v>174</v>
      </c>
      <c r="H287" s="183">
        <v>58.4</v>
      </c>
      <c r="I287" s="185">
        <v>19.289205971726801</v>
      </c>
      <c r="J287" s="186">
        <v>100</v>
      </c>
      <c r="K287" s="186" t="s">
        <v>1199</v>
      </c>
      <c r="L287" s="183">
        <v>4242</v>
      </c>
      <c r="M287" s="186">
        <v>80</v>
      </c>
      <c r="N287" s="186" t="s">
        <v>1209</v>
      </c>
      <c r="O287" s="199">
        <v>7.53</v>
      </c>
      <c r="P287" s="186">
        <v>78</v>
      </c>
      <c r="Q287" s="186" t="s">
        <v>1202</v>
      </c>
      <c r="R287" s="183">
        <v>19.5</v>
      </c>
      <c r="S287" s="186">
        <v>85</v>
      </c>
      <c r="T287" s="186" t="s">
        <v>1209</v>
      </c>
      <c r="U287" s="183">
        <v>230</v>
      </c>
      <c r="V287" s="186">
        <v>74</v>
      </c>
      <c r="W287" s="186" t="s">
        <v>1202</v>
      </c>
      <c r="X287" s="183">
        <v>10</v>
      </c>
      <c r="Y287" s="186">
        <v>68</v>
      </c>
      <c r="Z287" s="186" t="s">
        <v>1202</v>
      </c>
      <c r="AA287" s="183" t="s">
        <v>1154</v>
      </c>
      <c r="AB287" s="186">
        <v>62</v>
      </c>
      <c r="AC287" s="186" t="s">
        <v>1202</v>
      </c>
      <c r="AD287" s="186">
        <v>77.7</v>
      </c>
      <c r="AE287" s="186">
        <v>0</v>
      </c>
      <c r="AF287" s="186"/>
      <c r="AG287" s="186">
        <v>77.7</v>
      </c>
      <c r="AH287" s="186" t="s">
        <v>1202</v>
      </c>
    </row>
    <row r="288" spans="1:34" ht="14.25" x14ac:dyDescent="0.2">
      <c r="A288" s="182" t="s">
        <v>1456</v>
      </c>
      <c r="B288" s="182"/>
      <c r="C288" s="183">
        <v>1</v>
      </c>
      <c r="D288" s="183" t="s">
        <v>1499</v>
      </c>
      <c r="E288" s="183" t="s">
        <v>1229</v>
      </c>
      <c r="F288" s="184"/>
      <c r="G288" s="183">
        <v>180</v>
      </c>
      <c r="H288" s="183">
        <v>102</v>
      </c>
      <c r="I288" s="185">
        <v>31.481481481481499</v>
      </c>
      <c r="J288" s="186">
        <v>60</v>
      </c>
      <c r="K288" s="186" t="s">
        <v>1205</v>
      </c>
      <c r="L288" s="183">
        <v>4736</v>
      </c>
      <c r="M288" s="186">
        <v>95</v>
      </c>
      <c r="N288" s="186" t="s">
        <v>1200</v>
      </c>
      <c r="O288" s="199">
        <v>8.0500000000000007</v>
      </c>
      <c r="P288" s="186">
        <v>72</v>
      </c>
      <c r="Q288" s="186" t="s">
        <v>1202</v>
      </c>
      <c r="R288" s="183">
        <v>9.1</v>
      </c>
      <c r="S288" s="186">
        <v>70</v>
      </c>
      <c r="T288" s="186" t="s">
        <v>1202</v>
      </c>
      <c r="U288" s="183">
        <v>205</v>
      </c>
      <c r="V288" s="186">
        <v>62</v>
      </c>
      <c r="W288" s="186" t="s">
        <v>1202</v>
      </c>
      <c r="X288" s="183">
        <v>8</v>
      </c>
      <c r="Y288" s="186">
        <v>60</v>
      </c>
      <c r="Z288" s="186" t="s">
        <v>1202</v>
      </c>
      <c r="AA288" s="183" t="s">
        <v>482</v>
      </c>
      <c r="AB288" s="186">
        <v>60</v>
      </c>
      <c r="AC288" s="186" t="s">
        <v>1202</v>
      </c>
      <c r="AD288" s="186">
        <v>68.849999999999994</v>
      </c>
      <c r="AE288" s="186">
        <v>0</v>
      </c>
      <c r="AF288" s="186"/>
      <c r="AG288" s="186">
        <v>68.849999999999994</v>
      </c>
      <c r="AH288" s="186" t="s">
        <v>1202</v>
      </c>
    </row>
    <row r="289" spans="1:34" ht="14.25" x14ac:dyDescent="0.2">
      <c r="A289" s="182" t="s">
        <v>1456</v>
      </c>
      <c r="B289" s="182"/>
      <c r="C289" s="183">
        <v>1</v>
      </c>
      <c r="D289" s="183" t="s">
        <v>1500</v>
      </c>
      <c r="E289" s="183" t="s">
        <v>1229</v>
      </c>
      <c r="F289" s="184"/>
      <c r="G289" s="183">
        <v>170</v>
      </c>
      <c r="H289" s="183">
        <v>80</v>
      </c>
      <c r="I289" s="185">
        <v>27.681660899653998</v>
      </c>
      <c r="J289" s="186">
        <v>60</v>
      </c>
      <c r="K289" s="186" t="s">
        <v>1205</v>
      </c>
      <c r="L289" s="183">
        <v>4218</v>
      </c>
      <c r="M289" s="186">
        <v>80</v>
      </c>
      <c r="N289" s="186" t="s">
        <v>1209</v>
      </c>
      <c r="O289" s="199">
        <v>9</v>
      </c>
      <c r="P289" s="186">
        <v>64</v>
      </c>
      <c r="Q289" s="186" t="s">
        <v>1202</v>
      </c>
      <c r="R289" s="183">
        <v>4</v>
      </c>
      <c r="S289" s="186">
        <v>62</v>
      </c>
      <c r="T289" s="186" t="s">
        <v>1202</v>
      </c>
      <c r="U289" s="183">
        <v>205</v>
      </c>
      <c r="V289" s="186">
        <v>62</v>
      </c>
      <c r="W289" s="186" t="s">
        <v>1202</v>
      </c>
      <c r="X289" s="183">
        <v>8</v>
      </c>
      <c r="Y289" s="186">
        <v>60</v>
      </c>
      <c r="Z289" s="186" t="s">
        <v>1202</v>
      </c>
      <c r="AA289" s="183" t="s">
        <v>482</v>
      </c>
      <c r="AB289" s="186">
        <v>60</v>
      </c>
      <c r="AC289" s="186" t="s">
        <v>1202</v>
      </c>
      <c r="AD289" s="186">
        <v>64.2</v>
      </c>
      <c r="AE289" s="186">
        <v>0</v>
      </c>
      <c r="AF289" s="186"/>
      <c r="AG289" s="186">
        <v>64.2</v>
      </c>
      <c r="AH289" s="186" t="s">
        <v>1202</v>
      </c>
    </row>
    <row r="290" spans="1:34" ht="14.25" x14ac:dyDescent="0.2">
      <c r="A290" s="182" t="s">
        <v>1456</v>
      </c>
      <c r="B290" s="182"/>
      <c r="C290" s="183">
        <v>1</v>
      </c>
      <c r="D290" s="183" t="s">
        <v>1501</v>
      </c>
      <c r="E290" s="183" t="s">
        <v>1229</v>
      </c>
      <c r="F290" s="184"/>
      <c r="G290" s="183">
        <v>172</v>
      </c>
      <c r="H290" s="183">
        <v>76</v>
      </c>
      <c r="I290" s="185">
        <v>25.689561925365101</v>
      </c>
      <c r="J290" s="186">
        <v>80</v>
      </c>
      <c r="K290" s="186" t="s">
        <v>1219</v>
      </c>
      <c r="L290" s="183">
        <v>4653</v>
      </c>
      <c r="M290" s="186">
        <v>95</v>
      </c>
      <c r="N290" s="186" t="s">
        <v>1200</v>
      </c>
      <c r="O290" s="199">
        <v>7.62</v>
      </c>
      <c r="P290" s="186">
        <v>76</v>
      </c>
      <c r="Q290" s="186" t="s">
        <v>1202</v>
      </c>
      <c r="R290" s="183">
        <v>21</v>
      </c>
      <c r="S290" s="186">
        <v>90</v>
      </c>
      <c r="T290" s="186" t="s">
        <v>1200</v>
      </c>
      <c r="U290" s="183">
        <v>205</v>
      </c>
      <c r="V290" s="186">
        <v>62</v>
      </c>
      <c r="W290" s="186" t="s">
        <v>1202</v>
      </c>
      <c r="X290" s="183">
        <v>8</v>
      </c>
      <c r="Y290" s="186">
        <v>60</v>
      </c>
      <c r="Z290" s="186" t="s">
        <v>1202</v>
      </c>
      <c r="AA290" s="183" t="s">
        <v>482</v>
      </c>
      <c r="AB290" s="186">
        <v>60</v>
      </c>
      <c r="AC290" s="186" t="s">
        <v>1202</v>
      </c>
      <c r="AD290" s="186">
        <v>74.650000000000006</v>
      </c>
      <c r="AE290" s="186">
        <v>0</v>
      </c>
      <c r="AF290" s="186"/>
      <c r="AG290" s="186">
        <v>74.650000000000006</v>
      </c>
      <c r="AH290" s="186" t="s">
        <v>1202</v>
      </c>
    </row>
    <row r="291" spans="1:34" ht="14.25" x14ac:dyDescent="0.2">
      <c r="A291" s="182" t="s">
        <v>1456</v>
      </c>
      <c r="B291" s="182"/>
      <c r="C291" s="183">
        <v>1</v>
      </c>
      <c r="D291" s="183" t="s">
        <v>1502</v>
      </c>
      <c r="E291" s="183" t="s">
        <v>1229</v>
      </c>
      <c r="F291" s="184"/>
      <c r="G291" s="183">
        <v>176</v>
      </c>
      <c r="H291" s="183">
        <v>91.5</v>
      </c>
      <c r="I291" s="185">
        <v>29.5389979338843</v>
      </c>
      <c r="J291" s="186">
        <v>60</v>
      </c>
      <c r="K291" s="186" t="s">
        <v>1205</v>
      </c>
      <c r="L291" s="183">
        <v>4923</v>
      </c>
      <c r="M291" s="186">
        <v>100</v>
      </c>
      <c r="N291" s="186" t="s">
        <v>1200</v>
      </c>
      <c r="O291" s="199">
        <v>8.07</v>
      </c>
      <c r="P291" s="186">
        <v>72</v>
      </c>
      <c r="Q291" s="186" t="s">
        <v>1202</v>
      </c>
      <c r="R291" s="183">
        <v>8.3000000000000007</v>
      </c>
      <c r="S291" s="186">
        <v>68</v>
      </c>
      <c r="T291" s="186" t="s">
        <v>1202</v>
      </c>
      <c r="U291" s="183">
        <v>215</v>
      </c>
      <c r="V291" s="186">
        <v>66</v>
      </c>
      <c r="W291" s="186" t="s">
        <v>1202</v>
      </c>
      <c r="X291" s="183">
        <v>8</v>
      </c>
      <c r="Y291" s="186">
        <v>60</v>
      </c>
      <c r="Z291" s="186" t="s">
        <v>1202</v>
      </c>
      <c r="AA291" s="183" t="s">
        <v>482</v>
      </c>
      <c r="AB291" s="186">
        <v>60</v>
      </c>
      <c r="AC291" s="186" t="s">
        <v>1202</v>
      </c>
      <c r="AD291" s="186">
        <v>69.8</v>
      </c>
      <c r="AE291" s="186">
        <v>0</v>
      </c>
      <c r="AF291" s="186"/>
      <c r="AG291" s="186">
        <v>69.8</v>
      </c>
      <c r="AH291" s="186" t="s">
        <v>1202</v>
      </c>
    </row>
    <row r="292" spans="1:34" ht="14.25" x14ac:dyDescent="0.2">
      <c r="A292" s="182" t="s">
        <v>1456</v>
      </c>
      <c r="B292" s="182"/>
      <c r="C292" s="183">
        <v>1</v>
      </c>
      <c r="D292" s="183" t="s">
        <v>1503</v>
      </c>
      <c r="E292" s="183" t="s">
        <v>1229</v>
      </c>
      <c r="F292" s="184"/>
      <c r="G292" s="183">
        <v>182</v>
      </c>
      <c r="H292" s="183">
        <v>64.8</v>
      </c>
      <c r="I292" s="185">
        <v>19.562854727689899</v>
      </c>
      <c r="J292" s="186">
        <v>100</v>
      </c>
      <c r="K292" s="186" t="s">
        <v>1199</v>
      </c>
      <c r="L292" s="183">
        <v>4939</v>
      </c>
      <c r="M292" s="186">
        <v>100</v>
      </c>
      <c r="N292" s="186" t="s">
        <v>1200</v>
      </c>
      <c r="O292" s="199">
        <v>7.28</v>
      </c>
      <c r="P292" s="186">
        <v>85</v>
      </c>
      <c r="Q292" s="186" t="s">
        <v>1209</v>
      </c>
      <c r="R292" s="183">
        <v>10.3</v>
      </c>
      <c r="S292" s="186">
        <v>70</v>
      </c>
      <c r="T292" s="186" t="s">
        <v>1202</v>
      </c>
      <c r="U292" s="183">
        <v>210</v>
      </c>
      <c r="V292" s="186">
        <v>64</v>
      </c>
      <c r="W292" s="186" t="s">
        <v>1202</v>
      </c>
      <c r="X292" s="183">
        <v>8</v>
      </c>
      <c r="Y292" s="186">
        <v>60</v>
      </c>
      <c r="Z292" s="186" t="s">
        <v>1202</v>
      </c>
      <c r="AA292" s="183" t="s">
        <v>338</v>
      </c>
      <c r="AB292" s="186">
        <v>64</v>
      </c>
      <c r="AC292" s="186" t="s">
        <v>1202</v>
      </c>
      <c r="AD292" s="186">
        <v>79.2</v>
      </c>
      <c r="AE292" s="186">
        <v>0</v>
      </c>
      <c r="AF292" s="186"/>
      <c r="AG292" s="186">
        <v>79.2</v>
      </c>
      <c r="AH292" s="186" t="s">
        <v>1202</v>
      </c>
    </row>
    <row r="293" spans="1:34" ht="14.25" x14ac:dyDescent="0.2">
      <c r="A293" s="182" t="s">
        <v>1456</v>
      </c>
      <c r="B293" s="182"/>
      <c r="C293" s="183">
        <v>1</v>
      </c>
      <c r="D293" s="183" t="s">
        <v>1504</v>
      </c>
      <c r="E293" s="183" t="s">
        <v>1229</v>
      </c>
      <c r="F293" s="184"/>
      <c r="G293" s="183">
        <v>181</v>
      </c>
      <c r="H293" s="183">
        <v>58.6</v>
      </c>
      <c r="I293" s="185">
        <v>17.887121882726401</v>
      </c>
      <c r="J293" s="186">
        <v>100</v>
      </c>
      <c r="K293" s="186" t="s">
        <v>1199</v>
      </c>
      <c r="L293" s="183">
        <v>4571</v>
      </c>
      <c r="M293" s="186">
        <v>90</v>
      </c>
      <c r="N293" s="186" t="s">
        <v>1200</v>
      </c>
      <c r="O293" s="199">
        <v>7.05</v>
      </c>
      <c r="P293" s="186">
        <v>95</v>
      </c>
      <c r="Q293" s="186" t="s">
        <v>1200</v>
      </c>
      <c r="R293" s="183">
        <v>12.7</v>
      </c>
      <c r="S293" s="186">
        <v>74</v>
      </c>
      <c r="T293" s="186" t="s">
        <v>1202</v>
      </c>
      <c r="U293" s="183">
        <v>210</v>
      </c>
      <c r="V293" s="186">
        <v>64</v>
      </c>
      <c r="W293" s="186" t="s">
        <v>1202</v>
      </c>
      <c r="X293" s="183">
        <v>9</v>
      </c>
      <c r="Y293" s="186">
        <v>64</v>
      </c>
      <c r="Z293" s="186" t="s">
        <v>1202</v>
      </c>
      <c r="AA293" s="183" t="s">
        <v>338</v>
      </c>
      <c r="AB293" s="186">
        <v>64</v>
      </c>
      <c r="AC293" s="186" t="s">
        <v>1202</v>
      </c>
      <c r="AD293" s="186">
        <v>80.5</v>
      </c>
      <c r="AE293" s="186">
        <v>0</v>
      </c>
      <c r="AF293" s="186"/>
      <c r="AG293" s="186">
        <v>80.5</v>
      </c>
      <c r="AH293" s="186" t="s">
        <v>1209</v>
      </c>
    </row>
    <row r="294" spans="1:34" ht="14.25" x14ac:dyDescent="0.2">
      <c r="A294" s="182" t="s">
        <v>1456</v>
      </c>
      <c r="B294" s="182"/>
      <c r="C294" s="183">
        <v>1</v>
      </c>
      <c r="D294" s="183" t="s">
        <v>1505</v>
      </c>
      <c r="E294" s="183" t="s">
        <v>1229</v>
      </c>
      <c r="F294" s="184"/>
      <c r="G294" s="183">
        <v>171</v>
      </c>
      <c r="H294" s="183">
        <v>101.7</v>
      </c>
      <c r="I294" s="185">
        <v>34.779932286857502</v>
      </c>
      <c r="J294" s="186">
        <v>60</v>
      </c>
      <c r="K294" s="186" t="s">
        <v>1205</v>
      </c>
      <c r="L294" s="183">
        <v>4765</v>
      </c>
      <c r="M294" s="186">
        <v>100</v>
      </c>
      <c r="N294" s="186" t="s">
        <v>1200</v>
      </c>
      <c r="O294" s="199">
        <v>7.6</v>
      </c>
      <c r="P294" s="186">
        <v>78</v>
      </c>
      <c r="Q294" s="186" t="s">
        <v>1202</v>
      </c>
      <c r="R294" s="183">
        <v>16.3</v>
      </c>
      <c r="S294" s="186">
        <v>80</v>
      </c>
      <c r="T294" s="186" t="s">
        <v>1209</v>
      </c>
      <c r="U294" s="183">
        <v>230</v>
      </c>
      <c r="V294" s="186">
        <v>74</v>
      </c>
      <c r="W294" s="186" t="s">
        <v>1202</v>
      </c>
      <c r="X294" s="183">
        <v>8</v>
      </c>
      <c r="Y294" s="186">
        <v>60</v>
      </c>
      <c r="Z294" s="186" t="s">
        <v>1202</v>
      </c>
      <c r="AA294" s="183" t="s">
        <v>482</v>
      </c>
      <c r="AB294" s="186">
        <v>60</v>
      </c>
      <c r="AC294" s="186" t="s">
        <v>1202</v>
      </c>
      <c r="AD294" s="186">
        <v>73</v>
      </c>
      <c r="AE294" s="186">
        <v>0</v>
      </c>
      <c r="AF294" s="186"/>
      <c r="AG294" s="186">
        <v>73</v>
      </c>
      <c r="AH294" s="186" t="s">
        <v>1202</v>
      </c>
    </row>
    <row r="295" spans="1:34" ht="14.25" x14ac:dyDescent="0.2">
      <c r="A295" s="182" t="s">
        <v>1456</v>
      </c>
      <c r="B295" s="182"/>
      <c r="C295" s="183">
        <v>1</v>
      </c>
      <c r="D295" s="183" t="s">
        <v>1506</v>
      </c>
      <c r="E295" s="183" t="s">
        <v>1229</v>
      </c>
      <c r="F295" s="184"/>
      <c r="G295" s="183">
        <v>169</v>
      </c>
      <c r="H295" s="183">
        <v>57.3</v>
      </c>
      <c r="I295" s="185">
        <v>20.062322747802899</v>
      </c>
      <c r="J295" s="186">
        <v>100</v>
      </c>
      <c r="K295" s="186" t="s">
        <v>1199</v>
      </c>
      <c r="L295" s="183">
        <v>3777</v>
      </c>
      <c r="M295" s="186">
        <v>76</v>
      </c>
      <c r="N295" s="186" t="s">
        <v>1202</v>
      </c>
      <c r="O295" s="199">
        <v>7.32</v>
      </c>
      <c r="P295" s="186">
        <v>80</v>
      </c>
      <c r="Q295" s="186" t="s">
        <v>1209</v>
      </c>
      <c r="R295" s="183">
        <v>11.6</v>
      </c>
      <c r="S295" s="186">
        <v>72</v>
      </c>
      <c r="T295" s="186" t="s">
        <v>1202</v>
      </c>
      <c r="U295" s="183">
        <v>210</v>
      </c>
      <c r="V295" s="186">
        <v>64</v>
      </c>
      <c r="W295" s="186" t="s">
        <v>1202</v>
      </c>
      <c r="X295" s="183">
        <v>8</v>
      </c>
      <c r="Y295" s="186">
        <v>60</v>
      </c>
      <c r="Z295" s="186" t="s">
        <v>1202</v>
      </c>
      <c r="AA295" s="183" t="s">
        <v>338</v>
      </c>
      <c r="AB295" s="186">
        <v>64</v>
      </c>
      <c r="AC295" s="186" t="s">
        <v>1202</v>
      </c>
      <c r="AD295" s="186">
        <v>74.8</v>
      </c>
      <c r="AE295" s="186">
        <v>0</v>
      </c>
      <c r="AF295" s="186"/>
      <c r="AG295" s="186">
        <v>74.8</v>
      </c>
      <c r="AH295" s="186" t="s">
        <v>1202</v>
      </c>
    </row>
    <row r="296" spans="1:34" ht="14.25" x14ac:dyDescent="0.2">
      <c r="A296" s="182" t="s">
        <v>1456</v>
      </c>
      <c r="B296" s="182"/>
      <c r="C296" s="183">
        <v>1</v>
      </c>
      <c r="D296" s="183" t="s">
        <v>1507</v>
      </c>
      <c r="E296" s="183" t="s">
        <v>1229</v>
      </c>
      <c r="F296" s="184"/>
      <c r="G296" s="183">
        <v>173</v>
      </c>
      <c r="H296" s="183">
        <v>61.8</v>
      </c>
      <c r="I296" s="185">
        <v>20.648868989942901</v>
      </c>
      <c r="J296" s="186">
        <v>100</v>
      </c>
      <c r="K296" s="186" t="s">
        <v>1199</v>
      </c>
      <c r="L296" s="183">
        <v>4215</v>
      </c>
      <c r="M296" s="186">
        <v>80</v>
      </c>
      <c r="N296" s="186" t="s">
        <v>1209</v>
      </c>
      <c r="O296" s="199">
        <v>6.74</v>
      </c>
      <c r="P296" s="186">
        <v>100</v>
      </c>
      <c r="Q296" s="186" t="s">
        <v>1200</v>
      </c>
      <c r="R296" s="183">
        <v>13.4</v>
      </c>
      <c r="S296" s="186">
        <v>76</v>
      </c>
      <c r="T296" s="186" t="s">
        <v>1202</v>
      </c>
      <c r="U296" s="183">
        <v>220</v>
      </c>
      <c r="V296" s="186">
        <v>70</v>
      </c>
      <c r="W296" s="186" t="s">
        <v>1202</v>
      </c>
      <c r="X296" s="183">
        <v>9</v>
      </c>
      <c r="Y296" s="186">
        <v>64</v>
      </c>
      <c r="Z296" s="186" t="s">
        <v>1202</v>
      </c>
      <c r="AA296" s="183" t="s">
        <v>482</v>
      </c>
      <c r="AB296" s="186">
        <v>60</v>
      </c>
      <c r="AC296" s="186" t="s">
        <v>1202</v>
      </c>
      <c r="AD296" s="186">
        <v>80</v>
      </c>
      <c r="AE296" s="186">
        <v>0</v>
      </c>
      <c r="AF296" s="186"/>
      <c r="AG296" s="186">
        <v>80</v>
      </c>
      <c r="AH296" s="186" t="s">
        <v>1209</v>
      </c>
    </row>
    <row r="297" spans="1:34" ht="14.25" x14ac:dyDescent="0.2">
      <c r="A297" s="182" t="s">
        <v>1456</v>
      </c>
      <c r="B297" s="182"/>
      <c r="C297" s="183">
        <v>1</v>
      </c>
      <c r="D297" s="183" t="s">
        <v>1508</v>
      </c>
      <c r="E297" s="183" t="s">
        <v>1229</v>
      </c>
      <c r="F297" s="184"/>
      <c r="G297" s="183">
        <v>175</v>
      </c>
      <c r="H297" s="183">
        <v>79.2</v>
      </c>
      <c r="I297" s="185">
        <v>25.861224489795902</v>
      </c>
      <c r="J297" s="186">
        <v>80</v>
      </c>
      <c r="K297" s="186" t="s">
        <v>1219</v>
      </c>
      <c r="L297" s="183">
        <v>4414</v>
      </c>
      <c r="M297" s="186">
        <v>85</v>
      </c>
      <c r="N297" s="186" t="s">
        <v>1209</v>
      </c>
      <c r="O297" s="199">
        <v>8</v>
      </c>
      <c r="P297" s="186">
        <v>74</v>
      </c>
      <c r="Q297" s="186" t="s">
        <v>1202</v>
      </c>
      <c r="R297" s="183">
        <v>17.2</v>
      </c>
      <c r="S297" s="186">
        <v>80</v>
      </c>
      <c r="T297" s="186" t="s">
        <v>1209</v>
      </c>
      <c r="U297" s="183">
        <v>230</v>
      </c>
      <c r="V297" s="186">
        <v>74</v>
      </c>
      <c r="W297" s="186" t="s">
        <v>1202</v>
      </c>
      <c r="X297" s="183">
        <v>8</v>
      </c>
      <c r="Y297" s="186">
        <v>60</v>
      </c>
      <c r="Z297" s="186" t="s">
        <v>1202</v>
      </c>
      <c r="AA297" s="183" t="s">
        <v>482</v>
      </c>
      <c r="AB297" s="186">
        <v>60</v>
      </c>
      <c r="AC297" s="186" t="s">
        <v>1202</v>
      </c>
      <c r="AD297" s="186">
        <v>72.95</v>
      </c>
      <c r="AE297" s="186">
        <v>0</v>
      </c>
      <c r="AF297" s="186"/>
      <c r="AG297" s="186">
        <v>72.95</v>
      </c>
      <c r="AH297" s="186" t="s">
        <v>1202</v>
      </c>
    </row>
    <row r="298" spans="1:34" ht="14.25" x14ac:dyDescent="0.2">
      <c r="A298" s="182" t="s">
        <v>1456</v>
      </c>
      <c r="B298" s="182"/>
      <c r="C298" s="183">
        <v>1</v>
      </c>
      <c r="D298" s="183" t="s">
        <v>1509</v>
      </c>
      <c r="E298" s="183" t="s">
        <v>1229</v>
      </c>
      <c r="F298" s="184"/>
      <c r="G298" s="183">
        <v>170</v>
      </c>
      <c r="H298" s="183">
        <v>78.5</v>
      </c>
      <c r="I298" s="185">
        <v>27.162629757785499</v>
      </c>
      <c r="J298" s="186">
        <v>60</v>
      </c>
      <c r="K298" s="186" t="s">
        <v>1205</v>
      </c>
      <c r="L298" s="183">
        <v>4635</v>
      </c>
      <c r="M298" s="186">
        <v>95</v>
      </c>
      <c r="N298" s="186" t="s">
        <v>1200</v>
      </c>
      <c r="O298" s="199">
        <v>8.85</v>
      </c>
      <c r="P298" s="186">
        <v>64</v>
      </c>
      <c r="Q298" s="186" t="s">
        <v>1202</v>
      </c>
      <c r="R298" s="183">
        <v>17.100000000000001</v>
      </c>
      <c r="S298" s="186">
        <v>80</v>
      </c>
      <c r="T298" s="186" t="s">
        <v>1209</v>
      </c>
      <c r="U298" s="183">
        <v>205</v>
      </c>
      <c r="V298" s="186">
        <v>62</v>
      </c>
      <c r="W298" s="186" t="s">
        <v>1202</v>
      </c>
      <c r="X298" s="183">
        <v>8</v>
      </c>
      <c r="Y298" s="186">
        <v>60</v>
      </c>
      <c r="Z298" s="186" t="s">
        <v>1202</v>
      </c>
      <c r="AA298" s="183" t="s">
        <v>482</v>
      </c>
      <c r="AB298" s="186">
        <v>60</v>
      </c>
      <c r="AC298" s="186" t="s">
        <v>1202</v>
      </c>
      <c r="AD298" s="186">
        <v>68.25</v>
      </c>
      <c r="AE298" s="186">
        <v>0</v>
      </c>
      <c r="AF298" s="186"/>
      <c r="AG298" s="186">
        <v>68.25</v>
      </c>
      <c r="AH298" s="186" t="s">
        <v>1202</v>
      </c>
    </row>
    <row r="299" spans="1:34" ht="14.25" x14ac:dyDescent="0.2">
      <c r="A299" s="182" t="s">
        <v>1456</v>
      </c>
      <c r="B299" s="182"/>
      <c r="C299" s="183">
        <v>1</v>
      </c>
      <c r="D299" s="183" t="s">
        <v>1510</v>
      </c>
      <c r="E299" s="183" t="s">
        <v>1229</v>
      </c>
      <c r="F299" s="184"/>
      <c r="G299" s="183">
        <v>171</v>
      </c>
      <c r="H299" s="183">
        <v>89.5</v>
      </c>
      <c r="I299" s="185">
        <v>30.607708354707398</v>
      </c>
      <c r="J299" s="186">
        <v>60</v>
      </c>
      <c r="K299" s="186" t="s">
        <v>1205</v>
      </c>
      <c r="L299" s="183">
        <v>4474</v>
      </c>
      <c r="M299" s="186">
        <v>85</v>
      </c>
      <c r="N299" s="186" t="s">
        <v>1209</v>
      </c>
      <c r="O299" s="199">
        <v>7.12</v>
      </c>
      <c r="P299" s="186">
        <v>90</v>
      </c>
      <c r="Q299" s="186" t="s">
        <v>1200</v>
      </c>
      <c r="R299" s="183">
        <v>11.6</v>
      </c>
      <c r="S299" s="186">
        <v>72</v>
      </c>
      <c r="T299" s="186" t="s">
        <v>1202</v>
      </c>
      <c r="U299" s="183">
        <v>210</v>
      </c>
      <c r="V299" s="186">
        <v>64</v>
      </c>
      <c r="W299" s="186" t="s">
        <v>1202</v>
      </c>
      <c r="X299" s="183">
        <v>8</v>
      </c>
      <c r="Y299" s="186">
        <v>60</v>
      </c>
      <c r="Z299" s="186" t="s">
        <v>1202</v>
      </c>
      <c r="AA299" s="183" t="s">
        <v>482</v>
      </c>
      <c r="AB299" s="186">
        <v>60</v>
      </c>
      <c r="AC299" s="186" t="s">
        <v>1202</v>
      </c>
      <c r="AD299" s="186">
        <v>71.349999999999994</v>
      </c>
      <c r="AE299" s="186">
        <v>0</v>
      </c>
      <c r="AF299" s="186"/>
      <c r="AG299" s="186">
        <v>71.349999999999994</v>
      </c>
      <c r="AH299" s="186" t="s">
        <v>1202</v>
      </c>
    </row>
    <row r="300" spans="1:34" ht="14.25" x14ac:dyDescent="0.2">
      <c r="A300" s="182" t="s">
        <v>1511</v>
      </c>
      <c r="B300" s="182"/>
      <c r="C300" s="183">
        <v>1</v>
      </c>
      <c r="D300" s="183" t="s">
        <v>1512</v>
      </c>
      <c r="E300" s="183" t="s">
        <v>1198</v>
      </c>
      <c r="F300" s="184"/>
      <c r="G300" s="183">
        <v>161.5</v>
      </c>
      <c r="H300" s="183">
        <v>50.8</v>
      </c>
      <c r="I300" s="185">
        <v>19.476847281196999</v>
      </c>
      <c r="J300" s="186">
        <v>100</v>
      </c>
      <c r="K300" s="186" t="s">
        <v>1199</v>
      </c>
      <c r="L300" s="183">
        <v>2528</v>
      </c>
      <c r="M300" s="186">
        <v>72</v>
      </c>
      <c r="N300" s="186" t="s">
        <v>1202</v>
      </c>
      <c r="O300" s="199">
        <v>10.18</v>
      </c>
      <c r="P300" s="186">
        <v>62</v>
      </c>
      <c r="Q300" s="186" t="s">
        <v>1202</v>
      </c>
      <c r="R300" s="183">
        <v>14.8</v>
      </c>
      <c r="S300" s="186">
        <v>74</v>
      </c>
      <c r="T300" s="186" t="s">
        <v>1202</v>
      </c>
      <c r="U300" s="183">
        <v>165</v>
      </c>
      <c r="V300" s="186">
        <v>70</v>
      </c>
      <c r="W300" s="186" t="s">
        <v>1202</v>
      </c>
      <c r="X300" s="183">
        <v>36</v>
      </c>
      <c r="Y300" s="186">
        <v>72</v>
      </c>
      <c r="Z300" s="186" t="s">
        <v>1202</v>
      </c>
      <c r="AA300" s="183" t="s">
        <v>338</v>
      </c>
      <c r="AB300" s="186">
        <v>62</v>
      </c>
      <c r="AC300" s="186" t="s">
        <v>1202</v>
      </c>
      <c r="AD300" s="186">
        <v>72.2</v>
      </c>
      <c r="AE300" s="186">
        <v>0</v>
      </c>
      <c r="AF300" s="186"/>
      <c r="AG300" s="186">
        <v>72.2</v>
      </c>
      <c r="AH300" s="186" t="s">
        <v>1202</v>
      </c>
    </row>
    <row r="301" spans="1:34" ht="14.25" x14ac:dyDescent="0.2">
      <c r="A301" s="182" t="s">
        <v>1511</v>
      </c>
      <c r="B301" s="182"/>
      <c r="C301" s="183">
        <v>1</v>
      </c>
      <c r="D301" s="183" t="s">
        <v>1513</v>
      </c>
      <c r="E301" s="183" t="s">
        <v>1198</v>
      </c>
      <c r="F301" s="184"/>
      <c r="G301" s="183">
        <v>155</v>
      </c>
      <c r="H301" s="183">
        <v>94.9</v>
      </c>
      <c r="I301" s="185">
        <v>39.500520291363202</v>
      </c>
      <c r="J301" s="186">
        <v>60</v>
      </c>
      <c r="K301" s="186" t="s">
        <v>1205</v>
      </c>
      <c r="L301" s="183">
        <v>2814</v>
      </c>
      <c r="M301" s="186">
        <v>78</v>
      </c>
      <c r="N301" s="186" t="s">
        <v>1202</v>
      </c>
      <c r="O301" s="199">
        <v>10</v>
      </c>
      <c r="P301" s="186">
        <v>64</v>
      </c>
      <c r="Q301" s="186" t="s">
        <v>1202</v>
      </c>
      <c r="R301" s="183">
        <v>8.3000000000000007</v>
      </c>
      <c r="S301" s="186">
        <v>64</v>
      </c>
      <c r="T301" s="186" t="s">
        <v>1202</v>
      </c>
      <c r="U301" s="183">
        <v>150</v>
      </c>
      <c r="V301" s="186">
        <v>60</v>
      </c>
      <c r="W301" s="186" t="s">
        <v>1202</v>
      </c>
      <c r="X301" s="183">
        <v>32</v>
      </c>
      <c r="Y301" s="186">
        <v>68</v>
      </c>
      <c r="Z301" s="186" t="s">
        <v>1202</v>
      </c>
      <c r="AA301" s="183" t="s">
        <v>951</v>
      </c>
      <c r="AB301" s="186">
        <v>60</v>
      </c>
      <c r="AC301" s="186" t="s">
        <v>1202</v>
      </c>
      <c r="AD301" s="186">
        <v>64.7</v>
      </c>
      <c r="AE301" s="186">
        <v>0</v>
      </c>
      <c r="AF301" s="186"/>
      <c r="AG301" s="186">
        <v>64.7</v>
      </c>
      <c r="AH301" s="186" t="s">
        <v>1202</v>
      </c>
    </row>
    <row r="302" spans="1:34" ht="14.25" x14ac:dyDescent="0.2">
      <c r="A302" s="182" t="s">
        <v>1511</v>
      </c>
      <c r="B302" s="182"/>
      <c r="C302" s="183">
        <v>1</v>
      </c>
      <c r="D302" s="183" t="s">
        <v>1514</v>
      </c>
      <c r="E302" s="183" t="s">
        <v>1198</v>
      </c>
      <c r="F302" s="184"/>
      <c r="G302" s="183">
        <v>165.5</v>
      </c>
      <c r="H302" s="183">
        <v>66.8</v>
      </c>
      <c r="I302" s="185">
        <v>24.388240340997299</v>
      </c>
      <c r="J302" s="186">
        <v>80</v>
      </c>
      <c r="K302" s="186" t="s">
        <v>1219</v>
      </c>
      <c r="L302" s="183">
        <v>3272</v>
      </c>
      <c r="M302" s="186">
        <v>100</v>
      </c>
      <c r="N302" s="186" t="s">
        <v>1200</v>
      </c>
      <c r="O302" s="199">
        <v>9.9600000000000009</v>
      </c>
      <c r="P302" s="186">
        <v>64</v>
      </c>
      <c r="Q302" s="186" t="s">
        <v>1202</v>
      </c>
      <c r="R302" s="183">
        <v>18.3</v>
      </c>
      <c r="S302" s="186">
        <v>80</v>
      </c>
      <c r="T302" s="186" t="s">
        <v>1209</v>
      </c>
      <c r="U302" s="183">
        <v>150</v>
      </c>
      <c r="V302" s="186">
        <v>60</v>
      </c>
      <c r="W302" s="186" t="s">
        <v>1202</v>
      </c>
      <c r="X302" s="183">
        <v>31</v>
      </c>
      <c r="Y302" s="186">
        <v>66</v>
      </c>
      <c r="Z302" s="186" t="s">
        <v>1202</v>
      </c>
      <c r="AA302" s="183" t="s">
        <v>951</v>
      </c>
      <c r="AB302" s="186">
        <v>60</v>
      </c>
      <c r="AC302" s="186" t="s">
        <v>1202</v>
      </c>
      <c r="AD302" s="186">
        <v>72.400000000000006</v>
      </c>
      <c r="AE302" s="186">
        <v>0</v>
      </c>
      <c r="AF302" s="186"/>
      <c r="AG302" s="186">
        <v>72.400000000000006</v>
      </c>
      <c r="AH302" s="186" t="s">
        <v>1202</v>
      </c>
    </row>
    <row r="303" spans="1:34" ht="14.25" x14ac:dyDescent="0.2">
      <c r="A303" s="182" t="s">
        <v>1511</v>
      </c>
      <c r="B303" s="182"/>
      <c r="C303" s="183">
        <v>1</v>
      </c>
      <c r="D303" s="183" t="s">
        <v>1515</v>
      </c>
      <c r="E303" s="183" t="s">
        <v>1198</v>
      </c>
      <c r="F303" s="184"/>
      <c r="G303" s="183">
        <v>172</v>
      </c>
      <c r="H303" s="183">
        <v>49.1</v>
      </c>
      <c r="I303" s="185">
        <v>16.596809085992401</v>
      </c>
      <c r="J303" s="186">
        <v>80</v>
      </c>
      <c r="K303" s="186" t="s">
        <v>1226</v>
      </c>
      <c r="L303" s="183">
        <v>3056</v>
      </c>
      <c r="M303" s="186">
        <v>85</v>
      </c>
      <c r="N303" s="186" t="s">
        <v>1209</v>
      </c>
      <c r="O303" s="199">
        <v>9.6300000000000008</v>
      </c>
      <c r="P303" s="186">
        <v>68</v>
      </c>
      <c r="Q303" s="186" t="s">
        <v>1202</v>
      </c>
      <c r="R303" s="183">
        <v>15.7</v>
      </c>
      <c r="S303" s="186">
        <v>76</v>
      </c>
      <c r="T303" s="186" t="s">
        <v>1202</v>
      </c>
      <c r="U303" s="183">
        <v>180</v>
      </c>
      <c r="V303" s="186">
        <v>80</v>
      </c>
      <c r="W303" s="186" t="s">
        <v>1209</v>
      </c>
      <c r="X303" s="183">
        <v>30</v>
      </c>
      <c r="Y303" s="186">
        <v>66</v>
      </c>
      <c r="Z303" s="186" t="s">
        <v>1202</v>
      </c>
      <c r="AA303" s="183" t="s">
        <v>426</v>
      </c>
      <c r="AB303" s="186">
        <v>64</v>
      </c>
      <c r="AC303" s="186" t="s">
        <v>1202</v>
      </c>
      <c r="AD303" s="186">
        <v>73.349999999999994</v>
      </c>
      <c r="AE303" s="186">
        <v>0</v>
      </c>
      <c r="AF303" s="186"/>
      <c r="AG303" s="186">
        <v>73.349999999999994</v>
      </c>
      <c r="AH303" s="186" t="s">
        <v>1202</v>
      </c>
    </row>
    <row r="304" spans="1:34" ht="14.25" x14ac:dyDescent="0.2">
      <c r="A304" s="182" t="s">
        <v>1511</v>
      </c>
      <c r="B304" s="182"/>
      <c r="C304" s="183">
        <v>1</v>
      </c>
      <c r="D304" s="183" t="s">
        <v>1516</v>
      </c>
      <c r="E304" s="183" t="s">
        <v>1198</v>
      </c>
      <c r="F304" s="184"/>
      <c r="G304" s="183">
        <v>159</v>
      </c>
      <c r="H304" s="183">
        <v>52.8</v>
      </c>
      <c r="I304" s="185">
        <v>20.8852497923342</v>
      </c>
      <c r="J304" s="186">
        <v>100</v>
      </c>
      <c r="K304" s="186" t="s">
        <v>1199</v>
      </c>
      <c r="L304" s="183">
        <v>3000</v>
      </c>
      <c r="M304" s="186">
        <v>85</v>
      </c>
      <c r="N304" s="186" t="s">
        <v>1209</v>
      </c>
      <c r="O304" s="199">
        <v>9.1300000000000008</v>
      </c>
      <c r="P304" s="186">
        <v>72</v>
      </c>
      <c r="Q304" s="186" t="s">
        <v>1202</v>
      </c>
      <c r="R304" s="183">
        <v>7</v>
      </c>
      <c r="S304" s="186">
        <v>62</v>
      </c>
      <c r="T304" s="186" t="s">
        <v>1202</v>
      </c>
      <c r="U304" s="183">
        <v>165</v>
      </c>
      <c r="V304" s="186">
        <v>70</v>
      </c>
      <c r="W304" s="186" t="s">
        <v>1202</v>
      </c>
      <c r="X304" s="183">
        <v>30</v>
      </c>
      <c r="Y304" s="186">
        <v>66</v>
      </c>
      <c r="Z304" s="186" t="s">
        <v>1202</v>
      </c>
      <c r="AA304" s="183" t="s">
        <v>624</v>
      </c>
      <c r="AB304" s="186">
        <v>60</v>
      </c>
      <c r="AC304" s="186" t="s">
        <v>1202</v>
      </c>
      <c r="AD304" s="186">
        <v>73.95</v>
      </c>
      <c r="AE304" s="186">
        <v>0</v>
      </c>
      <c r="AF304" s="186"/>
      <c r="AG304" s="186">
        <v>73.95</v>
      </c>
      <c r="AH304" s="186" t="s">
        <v>1202</v>
      </c>
    </row>
    <row r="305" spans="1:34" ht="14.25" x14ac:dyDescent="0.2">
      <c r="A305" s="182" t="s">
        <v>1511</v>
      </c>
      <c r="B305" s="182"/>
      <c r="C305" s="183">
        <v>1</v>
      </c>
      <c r="D305" s="183" t="s">
        <v>1517</v>
      </c>
      <c r="E305" s="183" t="s">
        <v>1198</v>
      </c>
      <c r="F305" s="184"/>
      <c r="G305" s="183">
        <v>165</v>
      </c>
      <c r="H305" s="183">
        <v>43.6</v>
      </c>
      <c r="I305" s="185">
        <v>16.0146923783287</v>
      </c>
      <c r="J305" s="186">
        <v>80</v>
      </c>
      <c r="K305" s="186" t="s">
        <v>1226</v>
      </c>
      <c r="L305" s="183">
        <v>2870</v>
      </c>
      <c r="M305" s="186">
        <v>80</v>
      </c>
      <c r="N305" s="186" t="s">
        <v>1209</v>
      </c>
      <c r="O305" s="199">
        <v>9.31</v>
      </c>
      <c r="P305" s="186">
        <v>70</v>
      </c>
      <c r="Q305" s="186" t="s">
        <v>1202</v>
      </c>
      <c r="R305" s="183">
        <v>23.6</v>
      </c>
      <c r="S305" s="186">
        <v>95</v>
      </c>
      <c r="T305" s="186" t="s">
        <v>1200</v>
      </c>
      <c r="U305" s="183">
        <v>175</v>
      </c>
      <c r="V305" s="186">
        <v>76</v>
      </c>
      <c r="W305" s="186" t="s">
        <v>1202</v>
      </c>
      <c r="X305" s="183">
        <v>29</v>
      </c>
      <c r="Y305" s="186">
        <v>64</v>
      </c>
      <c r="Z305" s="186" t="s">
        <v>1202</v>
      </c>
      <c r="AA305" s="183" t="s">
        <v>700</v>
      </c>
      <c r="AB305" s="186">
        <v>64</v>
      </c>
      <c r="AC305" s="186" t="s">
        <v>1202</v>
      </c>
      <c r="AD305" s="186">
        <v>74.3</v>
      </c>
      <c r="AE305" s="186">
        <v>0</v>
      </c>
      <c r="AF305" s="186"/>
      <c r="AG305" s="186">
        <v>74.3</v>
      </c>
      <c r="AH305" s="186" t="s">
        <v>1202</v>
      </c>
    </row>
    <row r="306" spans="1:34" ht="14.25" x14ac:dyDescent="0.2">
      <c r="A306" s="182" t="s">
        <v>1511</v>
      </c>
      <c r="B306" s="182"/>
      <c r="C306" s="183">
        <v>1</v>
      </c>
      <c r="D306" s="183" t="s">
        <v>1518</v>
      </c>
      <c r="E306" s="183" t="s">
        <v>1198</v>
      </c>
      <c r="F306" s="184"/>
      <c r="G306" s="183">
        <v>167</v>
      </c>
      <c r="H306" s="183">
        <v>59</v>
      </c>
      <c r="I306" s="185">
        <v>21.155294202015099</v>
      </c>
      <c r="J306" s="186">
        <v>100</v>
      </c>
      <c r="K306" s="186" t="s">
        <v>1199</v>
      </c>
      <c r="L306" s="183">
        <v>2832</v>
      </c>
      <c r="M306" s="186">
        <v>78</v>
      </c>
      <c r="N306" s="186" t="s">
        <v>1202</v>
      </c>
      <c r="O306" s="199">
        <v>9.73</v>
      </c>
      <c r="P306" s="186">
        <v>66</v>
      </c>
      <c r="Q306" s="186" t="s">
        <v>1202</v>
      </c>
      <c r="R306" s="183">
        <v>8.4</v>
      </c>
      <c r="S306" s="186">
        <v>64</v>
      </c>
      <c r="T306" s="186" t="s">
        <v>1202</v>
      </c>
      <c r="U306" s="183">
        <v>165</v>
      </c>
      <c r="V306" s="186">
        <v>70</v>
      </c>
      <c r="W306" s="186" t="s">
        <v>1202</v>
      </c>
      <c r="X306" s="183">
        <v>28</v>
      </c>
      <c r="Y306" s="186">
        <v>64</v>
      </c>
      <c r="Z306" s="186" t="s">
        <v>1202</v>
      </c>
      <c r="AA306" s="183" t="s">
        <v>954</v>
      </c>
      <c r="AB306" s="186">
        <v>60</v>
      </c>
      <c r="AC306" s="186" t="s">
        <v>1202</v>
      </c>
      <c r="AD306" s="186">
        <v>71.7</v>
      </c>
      <c r="AE306" s="186">
        <v>0</v>
      </c>
      <c r="AF306" s="186"/>
      <c r="AG306" s="186">
        <v>71.7</v>
      </c>
      <c r="AH306" s="186" t="s">
        <v>1202</v>
      </c>
    </row>
    <row r="307" spans="1:34" ht="14.25" x14ac:dyDescent="0.2">
      <c r="A307" s="182" t="s">
        <v>1511</v>
      </c>
      <c r="B307" s="182"/>
      <c r="C307" s="183">
        <v>1</v>
      </c>
      <c r="D307" s="183" t="s">
        <v>1519</v>
      </c>
      <c r="E307" s="183" t="s">
        <v>1198</v>
      </c>
      <c r="F307" s="184"/>
      <c r="G307" s="183">
        <v>163.5</v>
      </c>
      <c r="H307" s="183">
        <v>49.7</v>
      </c>
      <c r="I307" s="185">
        <v>18.591775851265801</v>
      </c>
      <c r="J307" s="186">
        <v>100</v>
      </c>
      <c r="K307" s="186" t="s">
        <v>1199</v>
      </c>
      <c r="L307" s="183">
        <v>2709</v>
      </c>
      <c r="M307" s="186">
        <v>76</v>
      </c>
      <c r="N307" s="186" t="s">
        <v>1202</v>
      </c>
      <c r="O307" s="199">
        <v>9.4499999999999993</v>
      </c>
      <c r="P307" s="186">
        <v>70</v>
      </c>
      <c r="Q307" s="186" t="s">
        <v>1202</v>
      </c>
      <c r="R307" s="183">
        <v>15.5</v>
      </c>
      <c r="S307" s="186">
        <v>76</v>
      </c>
      <c r="T307" s="186" t="s">
        <v>1202</v>
      </c>
      <c r="U307" s="183">
        <v>180</v>
      </c>
      <c r="V307" s="186">
        <v>80</v>
      </c>
      <c r="W307" s="186" t="s">
        <v>1209</v>
      </c>
      <c r="X307" s="183">
        <v>36</v>
      </c>
      <c r="Y307" s="186">
        <v>72</v>
      </c>
      <c r="Z307" s="186" t="s">
        <v>1202</v>
      </c>
      <c r="AA307" s="183" t="s">
        <v>512</v>
      </c>
      <c r="AB307" s="186">
        <v>60</v>
      </c>
      <c r="AC307" s="186" t="s">
        <v>1202</v>
      </c>
      <c r="AD307" s="186">
        <v>75.2</v>
      </c>
      <c r="AE307" s="186">
        <v>0</v>
      </c>
      <c r="AF307" s="186"/>
      <c r="AG307" s="186">
        <v>75.2</v>
      </c>
      <c r="AH307" s="186" t="s">
        <v>1202</v>
      </c>
    </row>
    <row r="308" spans="1:34" ht="14.25" x14ac:dyDescent="0.2">
      <c r="A308" s="182" t="s">
        <v>1511</v>
      </c>
      <c r="B308" s="182"/>
      <c r="C308" s="183">
        <v>1</v>
      </c>
      <c r="D308" s="183" t="s">
        <v>1520</v>
      </c>
      <c r="E308" s="183" t="s">
        <v>1198</v>
      </c>
      <c r="F308" s="184"/>
      <c r="G308" s="183">
        <v>166.5</v>
      </c>
      <c r="H308" s="183">
        <v>59.9</v>
      </c>
      <c r="I308" s="185">
        <v>21.607192778363899</v>
      </c>
      <c r="J308" s="186">
        <v>100</v>
      </c>
      <c r="K308" s="186" t="s">
        <v>1199</v>
      </c>
      <c r="L308" s="183">
        <v>2745</v>
      </c>
      <c r="M308" s="186">
        <v>76</v>
      </c>
      <c r="N308" s="186" t="s">
        <v>1202</v>
      </c>
      <c r="O308" s="199">
        <v>9.83</v>
      </c>
      <c r="P308" s="186">
        <v>66</v>
      </c>
      <c r="Q308" s="186" t="s">
        <v>1202</v>
      </c>
      <c r="R308" s="183">
        <v>16.899999999999999</v>
      </c>
      <c r="S308" s="186">
        <v>78</v>
      </c>
      <c r="T308" s="186" t="s">
        <v>1202</v>
      </c>
      <c r="U308" s="183">
        <v>155</v>
      </c>
      <c r="V308" s="186">
        <v>64</v>
      </c>
      <c r="W308" s="186" t="s">
        <v>1202</v>
      </c>
      <c r="X308" s="183">
        <v>40</v>
      </c>
      <c r="Y308" s="186">
        <v>76</v>
      </c>
      <c r="Z308" s="186" t="s">
        <v>1202</v>
      </c>
      <c r="AA308" s="183" t="s">
        <v>407</v>
      </c>
      <c r="AB308" s="186">
        <v>64</v>
      </c>
      <c r="AC308" s="186" t="s">
        <v>1202</v>
      </c>
      <c r="AD308" s="186">
        <v>74.2</v>
      </c>
      <c r="AE308" s="186">
        <v>0</v>
      </c>
      <c r="AF308" s="186"/>
      <c r="AG308" s="186">
        <v>74.2</v>
      </c>
      <c r="AH308" s="186" t="s">
        <v>1202</v>
      </c>
    </row>
    <row r="309" spans="1:34" ht="14.25" x14ac:dyDescent="0.2">
      <c r="A309" s="182" t="s">
        <v>1511</v>
      </c>
      <c r="B309" s="182"/>
      <c r="C309" s="183">
        <v>1</v>
      </c>
      <c r="D309" s="183" t="s">
        <v>1521</v>
      </c>
      <c r="E309" s="183" t="s">
        <v>1198</v>
      </c>
      <c r="F309" s="184"/>
      <c r="G309" s="183">
        <v>158</v>
      </c>
      <c r="H309" s="183">
        <v>43.5</v>
      </c>
      <c r="I309" s="185">
        <v>17.425092132671001</v>
      </c>
      <c r="J309" s="186">
        <v>100</v>
      </c>
      <c r="K309" s="186" t="s">
        <v>1199</v>
      </c>
      <c r="L309" s="183">
        <v>2915</v>
      </c>
      <c r="M309" s="186">
        <v>80</v>
      </c>
      <c r="N309" s="186" t="s">
        <v>1209</v>
      </c>
      <c r="O309" s="199">
        <v>9.86</v>
      </c>
      <c r="P309" s="186">
        <v>66</v>
      </c>
      <c r="Q309" s="186" t="s">
        <v>1202</v>
      </c>
      <c r="R309" s="183">
        <v>15.1</v>
      </c>
      <c r="S309" s="186">
        <v>74</v>
      </c>
      <c r="T309" s="186" t="s">
        <v>1202</v>
      </c>
      <c r="U309" s="183">
        <v>150</v>
      </c>
      <c r="V309" s="186">
        <v>60</v>
      </c>
      <c r="W309" s="186" t="s">
        <v>1202</v>
      </c>
      <c r="X309" s="183">
        <v>30</v>
      </c>
      <c r="Y309" s="186">
        <v>66</v>
      </c>
      <c r="Z309" s="186" t="s">
        <v>1202</v>
      </c>
      <c r="AA309" s="183" t="s">
        <v>700</v>
      </c>
      <c r="AB309" s="186">
        <v>64</v>
      </c>
      <c r="AC309" s="186" t="s">
        <v>1202</v>
      </c>
      <c r="AD309" s="186">
        <v>73</v>
      </c>
      <c r="AE309" s="186">
        <v>0</v>
      </c>
      <c r="AF309" s="186"/>
      <c r="AG309" s="186">
        <v>73</v>
      </c>
      <c r="AH309" s="186" t="s">
        <v>1202</v>
      </c>
    </row>
    <row r="310" spans="1:34" ht="14.25" x14ac:dyDescent="0.2">
      <c r="A310" s="182" t="s">
        <v>1511</v>
      </c>
      <c r="B310" s="182"/>
      <c r="C310" s="183">
        <v>1</v>
      </c>
      <c r="D310" s="183" t="s">
        <v>1522</v>
      </c>
      <c r="E310" s="183" t="s">
        <v>1198</v>
      </c>
      <c r="F310" s="184"/>
      <c r="G310" s="183">
        <v>170</v>
      </c>
      <c r="H310" s="183">
        <v>81.099999999999994</v>
      </c>
      <c r="I310" s="185">
        <v>28.062283737024199</v>
      </c>
      <c r="J310" s="186">
        <v>60</v>
      </c>
      <c r="K310" s="186" t="s">
        <v>1205</v>
      </c>
      <c r="L310" s="183">
        <v>3785</v>
      </c>
      <c r="M310" s="186">
        <v>100</v>
      </c>
      <c r="N310" s="186" t="s">
        <v>1200</v>
      </c>
      <c r="O310" s="199">
        <v>9.48</v>
      </c>
      <c r="P310" s="186">
        <v>70</v>
      </c>
      <c r="Q310" s="186" t="s">
        <v>1202</v>
      </c>
      <c r="R310" s="183">
        <v>21.1</v>
      </c>
      <c r="S310" s="186">
        <v>85</v>
      </c>
      <c r="T310" s="186" t="s">
        <v>1209</v>
      </c>
      <c r="U310" s="183">
        <v>150</v>
      </c>
      <c r="V310" s="186">
        <v>60</v>
      </c>
      <c r="W310" s="186" t="s">
        <v>1202</v>
      </c>
      <c r="X310" s="183">
        <v>35</v>
      </c>
      <c r="Y310" s="186">
        <v>70</v>
      </c>
      <c r="Z310" s="186" t="s">
        <v>1202</v>
      </c>
      <c r="AA310" s="183" t="s">
        <v>700</v>
      </c>
      <c r="AB310" s="186">
        <v>64</v>
      </c>
      <c r="AC310" s="186" t="s">
        <v>1202</v>
      </c>
      <c r="AD310" s="186">
        <v>72.3</v>
      </c>
      <c r="AE310" s="186">
        <v>0</v>
      </c>
      <c r="AF310" s="186"/>
      <c r="AG310" s="186">
        <v>72.3</v>
      </c>
      <c r="AH310" s="186" t="s">
        <v>1202</v>
      </c>
    </row>
    <row r="311" spans="1:34" ht="14.25" x14ac:dyDescent="0.2">
      <c r="A311" s="182" t="s">
        <v>1511</v>
      </c>
      <c r="B311" s="182"/>
      <c r="C311" s="183">
        <v>1</v>
      </c>
      <c r="D311" s="183" t="s">
        <v>1523</v>
      </c>
      <c r="E311" s="183" t="s">
        <v>1198</v>
      </c>
      <c r="F311" s="184"/>
      <c r="G311" s="183">
        <v>161</v>
      </c>
      <c r="H311" s="183">
        <v>59.3</v>
      </c>
      <c r="I311" s="185">
        <v>22.8772038115813</v>
      </c>
      <c r="J311" s="186">
        <v>100</v>
      </c>
      <c r="K311" s="186" t="s">
        <v>1199</v>
      </c>
      <c r="L311" s="183">
        <v>2493</v>
      </c>
      <c r="M311" s="186">
        <v>72</v>
      </c>
      <c r="N311" s="186" t="s">
        <v>1202</v>
      </c>
      <c r="O311" s="199">
        <v>9.2100000000000009</v>
      </c>
      <c r="P311" s="186">
        <v>72</v>
      </c>
      <c r="Q311" s="186" t="s">
        <v>1202</v>
      </c>
      <c r="R311" s="183">
        <v>15.2</v>
      </c>
      <c r="S311" s="186">
        <v>74</v>
      </c>
      <c r="T311" s="186" t="s">
        <v>1202</v>
      </c>
      <c r="U311" s="183">
        <v>150</v>
      </c>
      <c r="V311" s="186">
        <v>60</v>
      </c>
      <c r="W311" s="186" t="s">
        <v>1202</v>
      </c>
      <c r="X311" s="183">
        <v>30</v>
      </c>
      <c r="Y311" s="186">
        <v>66</v>
      </c>
      <c r="Z311" s="186" t="s">
        <v>1202</v>
      </c>
      <c r="AA311" s="183" t="s">
        <v>500</v>
      </c>
      <c r="AB311" s="186">
        <v>74</v>
      </c>
      <c r="AC311" s="186" t="s">
        <v>1202</v>
      </c>
      <c r="AD311" s="186">
        <v>75</v>
      </c>
      <c r="AE311" s="186">
        <v>0</v>
      </c>
      <c r="AF311" s="186"/>
      <c r="AG311" s="186">
        <v>75</v>
      </c>
      <c r="AH311" s="186" t="s">
        <v>1202</v>
      </c>
    </row>
    <row r="312" spans="1:34" ht="14.25" x14ac:dyDescent="0.2">
      <c r="A312" s="182" t="s">
        <v>1511</v>
      </c>
      <c r="B312" s="182"/>
      <c r="C312" s="183">
        <v>1</v>
      </c>
      <c r="D312" s="183" t="s">
        <v>1524</v>
      </c>
      <c r="E312" s="183" t="s">
        <v>1198</v>
      </c>
      <c r="F312" s="184"/>
      <c r="G312" s="183">
        <v>161</v>
      </c>
      <c r="H312" s="183">
        <v>55.6</v>
      </c>
      <c r="I312" s="185">
        <v>21.449789745766001</v>
      </c>
      <c r="J312" s="186">
        <v>100</v>
      </c>
      <c r="K312" s="186" t="s">
        <v>1199</v>
      </c>
      <c r="L312" s="183">
        <v>3267</v>
      </c>
      <c r="M312" s="186">
        <v>100</v>
      </c>
      <c r="N312" s="186" t="s">
        <v>1200</v>
      </c>
      <c r="O312" s="199">
        <v>9.39</v>
      </c>
      <c r="P312" s="186">
        <v>70</v>
      </c>
      <c r="Q312" s="186" t="s">
        <v>1202</v>
      </c>
      <c r="R312" s="183">
        <v>7</v>
      </c>
      <c r="S312" s="186">
        <v>62</v>
      </c>
      <c r="T312" s="186" t="s">
        <v>1202</v>
      </c>
      <c r="U312" s="183">
        <v>160</v>
      </c>
      <c r="V312" s="186">
        <v>66</v>
      </c>
      <c r="W312" s="186" t="s">
        <v>1202</v>
      </c>
      <c r="X312" s="183">
        <v>36</v>
      </c>
      <c r="Y312" s="186">
        <v>72</v>
      </c>
      <c r="Z312" s="186" t="s">
        <v>1202</v>
      </c>
      <c r="AA312" s="183" t="s">
        <v>727</v>
      </c>
      <c r="AB312" s="186">
        <v>64</v>
      </c>
      <c r="AC312" s="186" t="s">
        <v>1202</v>
      </c>
      <c r="AD312" s="186">
        <v>76.8</v>
      </c>
      <c r="AE312" s="186">
        <v>0</v>
      </c>
      <c r="AF312" s="186"/>
      <c r="AG312" s="186">
        <v>76.8</v>
      </c>
      <c r="AH312" s="186" t="s">
        <v>1202</v>
      </c>
    </row>
    <row r="313" spans="1:34" ht="14.25" x14ac:dyDescent="0.2">
      <c r="A313" s="182" t="s">
        <v>1511</v>
      </c>
      <c r="B313" s="182"/>
      <c r="C313" s="183">
        <v>1</v>
      </c>
      <c r="D313" s="183" t="s">
        <v>1525</v>
      </c>
      <c r="E313" s="183" t="s">
        <v>1198</v>
      </c>
      <c r="F313" s="184"/>
      <c r="G313" s="183">
        <v>164</v>
      </c>
      <c r="H313" s="183">
        <v>46.4</v>
      </c>
      <c r="I313" s="185">
        <v>17.251635930993501</v>
      </c>
      <c r="J313" s="186">
        <v>100</v>
      </c>
      <c r="K313" s="186" t="s">
        <v>1199</v>
      </c>
      <c r="L313" s="183">
        <v>2927</v>
      </c>
      <c r="M313" s="186">
        <v>80</v>
      </c>
      <c r="N313" s="186" t="s">
        <v>1209</v>
      </c>
      <c r="O313" s="199">
        <v>9.8000000000000007</v>
      </c>
      <c r="P313" s="186">
        <v>66</v>
      </c>
      <c r="Q313" s="186" t="s">
        <v>1202</v>
      </c>
      <c r="R313" s="183">
        <v>14.1</v>
      </c>
      <c r="S313" s="186">
        <v>74</v>
      </c>
      <c r="T313" s="186" t="s">
        <v>1202</v>
      </c>
      <c r="U313" s="183">
        <v>150</v>
      </c>
      <c r="V313" s="186">
        <v>60</v>
      </c>
      <c r="W313" s="186" t="s">
        <v>1202</v>
      </c>
      <c r="X313" s="183">
        <v>29</v>
      </c>
      <c r="Y313" s="186">
        <v>64</v>
      </c>
      <c r="Z313" s="186" t="s">
        <v>1202</v>
      </c>
      <c r="AA313" s="183" t="s">
        <v>407</v>
      </c>
      <c r="AB313" s="186">
        <v>64</v>
      </c>
      <c r="AC313" s="186" t="s">
        <v>1202</v>
      </c>
      <c r="AD313" s="186">
        <v>72.8</v>
      </c>
      <c r="AE313" s="186">
        <v>0</v>
      </c>
      <c r="AF313" s="186"/>
      <c r="AG313" s="186">
        <v>72.8</v>
      </c>
      <c r="AH313" s="186" t="s">
        <v>1202</v>
      </c>
    </row>
    <row r="314" spans="1:34" ht="14.25" x14ac:dyDescent="0.2">
      <c r="A314" s="182" t="s">
        <v>1511</v>
      </c>
      <c r="B314" s="182"/>
      <c r="C314" s="183">
        <v>1</v>
      </c>
      <c r="D314" s="183" t="s">
        <v>1526</v>
      </c>
      <c r="E314" s="183" t="s">
        <v>1198</v>
      </c>
      <c r="F314" s="184"/>
      <c r="G314" s="183">
        <v>161.5</v>
      </c>
      <c r="H314" s="183">
        <v>56.1</v>
      </c>
      <c r="I314" s="185">
        <v>21.5088805605345</v>
      </c>
      <c r="J314" s="186">
        <v>100</v>
      </c>
      <c r="K314" s="186" t="s">
        <v>1199</v>
      </c>
      <c r="L314" s="183">
        <v>3296</v>
      </c>
      <c r="M314" s="186">
        <v>100</v>
      </c>
      <c r="N314" s="186" t="s">
        <v>1200</v>
      </c>
      <c r="O314" s="199">
        <v>8.4</v>
      </c>
      <c r="P314" s="186">
        <v>80</v>
      </c>
      <c r="Q314" s="186" t="s">
        <v>1209</v>
      </c>
      <c r="R314" s="183">
        <v>15.9</v>
      </c>
      <c r="S314" s="186">
        <v>76</v>
      </c>
      <c r="T314" s="186" t="s">
        <v>1202</v>
      </c>
      <c r="U314" s="183">
        <v>185</v>
      </c>
      <c r="V314" s="186">
        <v>80</v>
      </c>
      <c r="W314" s="186" t="s">
        <v>1209</v>
      </c>
      <c r="X314" s="183">
        <v>29</v>
      </c>
      <c r="Y314" s="186">
        <v>64</v>
      </c>
      <c r="Z314" s="186" t="s">
        <v>1202</v>
      </c>
      <c r="AA314" s="183" t="s">
        <v>544</v>
      </c>
      <c r="AB314" s="186">
        <v>76</v>
      </c>
      <c r="AC314" s="186" t="s">
        <v>1202</v>
      </c>
      <c r="AD314" s="186">
        <v>83.2</v>
      </c>
      <c r="AE314" s="186">
        <v>0</v>
      </c>
      <c r="AF314" s="186"/>
      <c r="AG314" s="186">
        <v>83.2</v>
      </c>
      <c r="AH314" s="186" t="s">
        <v>1209</v>
      </c>
    </row>
    <row r="315" spans="1:34" ht="14.25" x14ac:dyDescent="0.2">
      <c r="A315" s="182" t="s">
        <v>1511</v>
      </c>
      <c r="B315" s="182"/>
      <c r="C315" s="183">
        <v>1</v>
      </c>
      <c r="D315" s="183" t="s">
        <v>1527</v>
      </c>
      <c r="E315" s="183" t="s">
        <v>1198</v>
      </c>
      <c r="F315" s="184"/>
      <c r="G315" s="183">
        <v>174</v>
      </c>
      <c r="H315" s="183">
        <v>79.5</v>
      </c>
      <c r="I315" s="185">
        <v>26.258422512881499</v>
      </c>
      <c r="J315" s="186">
        <v>60</v>
      </c>
      <c r="K315" s="186" t="s">
        <v>1205</v>
      </c>
      <c r="L315" s="183">
        <v>3478</v>
      </c>
      <c r="M315" s="186">
        <v>100</v>
      </c>
      <c r="N315" s="186" t="s">
        <v>1200</v>
      </c>
      <c r="O315" s="199">
        <v>9.5</v>
      </c>
      <c r="P315" s="186">
        <v>70</v>
      </c>
      <c r="Q315" s="186" t="s">
        <v>1202</v>
      </c>
      <c r="R315" s="183">
        <v>17.600000000000001</v>
      </c>
      <c r="S315" s="186">
        <v>78</v>
      </c>
      <c r="T315" s="186" t="s">
        <v>1202</v>
      </c>
      <c r="U315" s="183">
        <v>170</v>
      </c>
      <c r="V315" s="186">
        <v>74</v>
      </c>
      <c r="W315" s="186" t="s">
        <v>1202</v>
      </c>
      <c r="X315" s="183">
        <v>45</v>
      </c>
      <c r="Y315" s="186">
        <v>80</v>
      </c>
      <c r="Z315" s="186" t="s">
        <v>1209</v>
      </c>
      <c r="AA315" s="183" t="s">
        <v>624</v>
      </c>
      <c r="AB315" s="186">
        <v>60</v>
      </c>
      <c r="AC315" s="186" t="s">
        <v>1202</v>
      </c>
      <c r="AD315" s="186">
        <v>73.2</v>
      </c>
      <c r="AE315" s="186">
        <v>0</v>
      </c>
      <c r="AF315" s="186"/>
      <c r="AG315" s="186">
        <v>73.2</v>
      </c>
      <c r="AH315" s="186" t="s">
        <v>1202</v>
      </c>
    </row>
    <row r="316" spans="1:34" ht="14.25" x14ac:dyDescent="0.2">
      <c r="A316" s="182" t="s">
        <v>1511</v>
      </c>
      <c r="B316" s="182"/>
      <c r="C316" s="183">
        <v>1</v>
      </c>
      <c r="D316" s="183" t="s">
        <v>1528</v>
      </c>
      <c r="E316" s="183" t="s">
        <v>1198</v>
      </c>
      <c r="F316" s="184"/>
      <c r="G316" s="183">
        <v>162.5</v>
      </c>
      <c r="H316" s="183">
        <v>47.9</v>
      </c>
      <c r="I316" s="185">
        <v>18.139644970414199</v>
      </c>
      <c r="J316" s="186">
        <v>100</v>
      </c>
      <c r="K316" s="186" t="s">
        <v>1199</v>
      </c>
      <c r="L316" s="183">
        <v>2979</v>
      </c>
      <c r="M316" s="186">
        <v>80</v>
      </c>
      <c r="N316" s="186" t="s">
        <v>1209</v>
      </c>
      <c r="O316" s="199">
        <v>8.43</v>
      </c>
      <c r="P316" s="186">
        <v>80</v>
      </c>
      <c r="Q316" s="186" t="s">
        <v>1209</v>
      </c>
      <c r="R316" s="183">
        <v>16.5</v>
      </c>
      <c r="S316" s="186">
        <v>76</v>
      </c>
      <c r="T316" s="186" t="s">
        <v>1202</v>
      </c>
      <c r="U316" s="183">
        <v>170</v>
      </c>
      <c r="V316" s="186">
        <v>74</v>
      </c>
      <c r="W316" s="186" t="s">
        <v>1202</v>
      </c>
      <c r="X316" s="183">
        <v>51</v>
      </c>
      <c r="Y316" s="186">
        <v>90</v>
      </c>
      <c r="Z316" s="186" t="s">
        <v>1200</v>
      </c>
      <c r="AA316" s="183" t="s">
        <v>1129</v>
      </c>
      <c r="AB316" s="186">
        <v>78</v>
      </c>
      <c r="AC316" s="186" t="s">
        <v>1202</v>
      </c>
      <c r="AD316" s="186">
        <v>82.6</v>
      </c>
      <c r="AE316" s="186">
        <v>0</v>
      </c>
      <c r="AF316" s="186"/>
      <c r="AG316" s="186">
        <v>82.6</v>
      </c>
      <c r="AH316" s="186" t="s">
        <v>1209</v>
      </c>
    </row>
    <row r="317" spans="1:34" ht="14.25" x14ac:dyDescent="0.2">
      <c r="A317" s="182" t="s">
        <v>1511</v>
      </c>
      <c r="B317" s="182"/>
      <c r="C317" s="183">
        <v>1</v>
      </c>
      <c r="D317" s="183" t="s">
        <v>1529</v>
      </c>
      <c r="E317" s="183" t="s">
        <v>1198</v>
      </c>
      <c r="F317" s="184"/>
      <c r="G317" s="183">
        <v>177</v>
      </c>
      <c r="H317" s="183">
        <v>87.2</v>
      </c>
      <c r="I317" s="185">
        <v>27.8336365667592</v>
      </c>
      <c r="J317" s="186">
        <v>60</v>
      </c>
      <c r="K317" s="186" t="s">
        <v>1205</v>
      </c>
      <c r="L317" s="183">
        <v>3341</v>
      </c>
      <c r="M317" s="186">
        <v>100</v>
      </c>
      <c r="N317" s="186" t="s">
        <v>1200</v>
      </c>
      <c r="O317" s="199">
        <v>10.029999999999999</v>
      </c>
      <c r="P317" s="186">
        <v>64</v>
      </c>
      <c r="Q317" s="186" t="s">
        <v>1202</v>
      </c>
      <c r="R317" s="183">
        <v>8.3000000000000007</v>
      </c>
      <c r="S317" s="186">
        <v>64</v>
      </c>
      <c r="T317" s="186" t="s">
        <v>1202</v>
      </c>
      <c r="U317" s="183">
        <v>150</v>
      </c>
      <c r="V317" s="186">
        <v>60</v>
      </c>
      <c r="W317" s="186" t="s">
        <v>1202</v>
      </c>
      <c r="X317" s="183">
        <v>31</v>
      </c>
      <c r="Y317" s="186">
        <v>66</v>
      </c>
      <c r="Z317" s="186" t="s">
        <v>1202</v>
      </c>
      <c r="AA317" s="183" t="s">
        <v>426</v>
      </c>
      <c r="AB317" s="186">
        <v>64</v>
      </c>
      <c r="AC317" s="186" t="s">
        <v>1202</v>
      </c>
      <c r="AD317" s="186">
        <v>68.599999999999994</v>
      </c>
      <c r="AE317" s="186">
        <v>0</v>
      </c>
      <c r="AF317" s="186"/>
      <c r="AG317" s="186">
        <v>68.599999999999994</v>
      </c>
      <c r="AH317" s="186" t="s">
        <v>1202</v>
      </c>
    </row>
    <row r="318" spans="1:34" ht="14.25" x14ac:dyDescent="0.2">
      <c r="A318" s="182" t="s">
        <v>1511</v>
      </c>
      <c r="B318" s="182"/>
      <c r="C318" s="183">
        <v>1</v>
      </c>
      <c r="D318" s="183" t="s">
        <v>1530</v>
      </c>
      <c r="E318" s="183" t="s">
        <v>1198</v>
      </c>
      <c r="F318" s="184"/>
      <c r="G318" s="183">
        <v>158</v>
      </c>
      <c r="H318" s="183">
        <v>54.7</v>
      </c>
      <c r="I318" s="185">
        <v>21.911552635795498</v>
      </c>
      <c r="J318" s="186">
        <v>100</v>
      </c>
      <c r="K318" s="186" t="s">
        <v>1199</v>
      </c>
      <c r="L318" s="183">
        <v>2790</v>
      </c>
      <c r="M318" s="186">
        <v>78</v>
      </c>
      <c r="N318" s="186" t="s">
        <v>1202</v>
      </c>
      <c r="O318" s="199">
        <v>9.3699999999999992</v>
      </c>
      <c r="P318" s="186">
        <v>70</v>
      </c>
      <c r="Q318" s="186" t="s">
        <v>1202</v>
      </c>
      <c r="R318" s="183">
        <v>18.3</v>
      </c>
      <c r="S318" s="186">
        <v>80</v>
      </c>
      <c r="T318" s="186" t="s">
        <v>1209</v>
      </c>
      <c r="U318" s="183">
        <v>150</v>
      </c>
      <c r="V318" s="186">
        <v>60</v>
      </c>
      <c r="W318" s="186" t="s">
        <v>1202</v>
      </c>
      <c r="X318" s="183">
        <v>36</v>
      </c>
      <c r="Y318" s="186">
        <v>72</v>
      </c>
      <c r="Z318" s="186" t="s">
        <v>1202</v>
      </c>
      <c r="AA318" s="183" t="s">
        <v>727</v>
      </c>
      <c r="AB318" s="186">
        <v>64</v>
      </c>
      <c r="AC318" s="186" t="s">
        <v>1202</v>
      </c>
      <c r="AD318" s="186">
        <v>74.7</v>
      </c>
      <c r="AE318" s="186">
        <v>0</v>
      </c>
      <c r="AF318" s="186"/>
      <c r="AG318" s="186">
        <v>74.7</v>
      </c>
      <c r="AH318" s="186" t="s">
        <v>1202</v>
      </c>
    </row>
    <row r="319" spans="1:34" ht="14.25" x14ac:dyDescent="0.2">
      <c r="A319" s="182" t="s">
        <v>1511</v>
      </c>
      <c r="B319" s="182"/>
      <c r="C319" s="183">
        <v>1</v>
      </c>
      <c r="D319" s="183" t="s">
        <v>1531</v>
      </c>
      <c r="E319" s="183" t="s">
        <v>1198</v>
      </c>
      <c r="F319" s="184"/>
      <c r="G319" s="183">
        <v>175</v>
      </c>
      <c r="H319" s="183">
        <v>51.8</v>
      </c>
      <c r="I319" s="185">
        <v>16.9142857142857</v>
      </c>
      <c r="J319" s="186">
        <v>100</v>
      </c>
      <c r="K319" s="186" t="s">
        <v>1199</v>
      </c>
      <c r="L319" s="183">
        <v>2833</v>
      </c>
      <c r="M319" s="186">
        <v>78</v>
      </c>
      <c r="N319" s="186" t="s">
        <v>1202</v>
      </c>
      <c r="O319" s="199">
        <v>8.4</v>
      </c>
      <c r="P319" s="186">
        <v>80</v>
      </c>
      <c r="Q319" s="186" t="s">
        <v>1209</v>
      </c>
      <c r="R319" s="183">
        <v>9.6999999999999993</v>
      </c>
      <c r="S319" s="186">
        <v>66</v>
      </c>
      <c r="T319" s="186" t="s">
        <v>1202</v>
      </c>
      <c r="U319" s="183">
        <v>180</v>
      </c>
      <c r="V319" s="186">
        <v>80</v>
      </c>
      <c r="W319" s="186" t="s">
        <v>1209</v>
      </c>
      <c r="X319" s="183">
        <v>30</v>
      </c>
      <c r="Y319" s="186">
        <v>66</v>
      </c>
      <c r="Z319" s="186" t="s">
        <v>1202</v>
      </c>
      <c r="AA319" s="183" t="s">
        <v>417</v>
      </c>
      <c r="AB319" s="186">
        <v>70</v>
      </c>
      <c r="AC319" s="186" t="s">
        <v>1202</v>
      </c>
      <c r="AD319" s="186">
        <v>77.900000000000006</v>
      </c>
      <c r="AE319" s="186">
        <v>0</v>
      </c>
      <c r="AF319" s="186"/>
      <c r="AG319" s="186">
        <v>77.900000000000006</v>
      </c>
      <c r="AH319" s="186" t="s">
        <v>1202</v>
      </c>
    </row>
    <row r="320" spans="1:34" ht="14.25" x14ac:dyDescent="0.2">
      <c r="A320" s="182" t="s">
        <v>1511</v>
      </c>
      <c r="B320" s="182"/>
      <c r="C320" s="183">
        <v>1</v>
      </c>
      <c r="D320" s="183" t="s">
        <v>1532</v>
      </c>
      <c r="E320" s="183" t="s">
        <v>1198</v>
      </c>
      <c r="F320" s="184"/>
      <c r="G320" s="183">
        <v>161</v>
      </c>
      <c r="H320" s="183">
        <v>45.8</v>
      </c>
      <c r="I320" s="185">
        <v>17.6690714092821</v>
      </c>
      <c r="J320" s="186">
        <v>100</v>
      </c>
      <c r="K320" s="186" t="s">
        <v>1199</v>
      </c>
      <c r="L320" s="183">
        <v>2428</v>
      </c>
      <c r="M320" s="186">
        <v>70</v>
      </c>
      <c r="N320" s="186" t="s">
        <v>1202</v>
      </c>
      <c r="O320" s="199">
        <v>9.07</v>
      </c>
      <c r="P320" s="186">
        <v>74</v>
      </c>
      <c r="Q320" s="186" t="s">
        <v>1202</v>
      </c>
      <c r="R320" s="183">
        <v>22.3</v>
      </c>
      <c r="S320" s="186">
        <v>90</v>
      </c>
      <c r="T320" s="186" t="s">
        <v>1200</v>
      </c>
      <c r="U320" s="183">
        <v>175</v>
      </c>
      <c r="V320" s="186">
        <v>76</v>
      </c>
      <c r="W320" s="186" t="s">
        <v>1202</v>
      </c>
      <c r="X320" s="183">
        <v>37</v>
      </c>
      <c r="Y320" s="186">
        <v>72</v>
      </c>
      <c r="Z320" s="186" t="s">
        <v>1202</v>
      </c>
      <c r="AA320" s="183" t="s">
        <v>624</v>
      </c>
      <c r="AB320" s="186">
        <v>60</v>
      </c>
      <c r="AC320" s="186" t="s">
        <v>1202</v>
      </c>
      <c r="AD320" s="186">
        <v>76.099999999999994</v>
      </c>
      <c r="AE320" s="186">
        <v>0</v>
      </c>
      <c r="AF320" s="186"/>
      <c r="AG320" s="186">
        <v>76.099999999999994</v>
      </c>
      <c r="AH320" s="186" t="s">
        <v>1202</v>
      </c>
    </row>
    <row r="321" spans="1:34" ht="14.25" x14ac:dyDescent="0.2">
      <c r="A321" s="182" t="s">
        <v>1511</v>
      </c>
      <c r="B321" s="182"/>
      <c r="C321" s="183">
        <v>1</v>
      </c>
      <c r="D321" s="183" t="s">
        <v>1533</v>
      </c>
      <c r="E321" s="183" t="s">
        <v>1198</v>
      </c>
      <c r="F321" s="184"/>
      <c r="G321" s="183">
        <v>165</v>
      </c>
      <c r="H321" s="183">
        <v>53.1</v>
      </c>
      <c r="I321" s="185">
        <v>19.504132231404999</v>
      </c>
      <c r="J321" s="186">
        <v>100</v>
      </c>
      <c r="K321" s="186" t="s">
        <v>1199</v>
      </c>
      <c r="L321" s="183">
        <v>2450</v>
      </c>
      <c r="M321" s="186">
        <v>72</v>
      </c>
      <c r="N321" s="186" t="s">
        <v>1202</v>
      </c>
      <c r="O321" s="199">
        <v>9.2899999999999991</v>
      </c>
      <c r="P321" s="186">
        <v>72</v>
      </c>
      <c r="Q321" s="186" t="s">
        <v>1202</v>
      </c>
      <c r="R321" s="183">
        <v>20.6</v>
      </c>
      <c r="S321" s="186">
        <v>85</v>
      </c>
      <c r="T321" s="186" t="s">
        <v>1209</v>
      </c>
      <c r="U321" s="183">
        <v>165</v>
      </c>
      <c r="V321" s="186">
        <v>70</v>
      </c>
      <c r="W321" s="186" t="s">
        <v>1202</v>
      </c>
      <c r="X321" s="183">
        <v>30</v>
      </c>
      <c r="Y321" s="186">
        <v>66</v>
      </c>
      <c r="Z321" s="186" t="s">
        <v>1202</v>
      </c>
      <c r="AA321" s="183" t="s">
        <v>500</v>
      </c>
      <c r="AB321" s="186">
        <v>74</v>
      </c>
      <c r="AC321" s="186" t="s">
        <v>1202</v>
      </c>
      <c r="AD321" s="186">
        <v>77.099999999999994</v>
      </c>
      <c r="AE321" s="186">
        <v>0</v>
      </c>
      <c r="AF321" s="186"/>
      <c r="AG321" s="186">
        <v>77.099999999999994</v>
      </c>
      <c r="AH321" s="186" t="s">
        <v>1202</v>
      </c>
    </row>
    <row r="322" spans="1:34" ht="14.25" x14ac:dyDescent="0.2">
      <c r="A322" s="182" t="s">
        <v>1511</v>
      </c>
      <c r="B322" s="182"/>
      <c r="C322" s="183">
        <v>1</v>
      </c>
      <c r="D322" s="183" t="s">
        <v>1534</v>
      </c>
      <c r="E322" s="183" t="s">
        <v>1198</v>
      </c>
      <c r="F322" s="184"/>
      <c r="G322" s="183">
        <v>170.5</v>
      </c>
      <c r="H322" s="183">
        <v>52.1</v>
      </c>
      <c r="I322" s="185">
        <v>17.922102493098599</v>
      </c>
      <c r="J322" s="186">
        <v>100</v>
      </c>
      <c r="K322" s="186" t="s">
        <v>1199</v>
      </c>
      <c r="L322" s="183">
        <v>3275</v>
      </c>
      <c r="M322" s="186">
        <v>100</v>
      </c>
      <c r="N322" s="186" t="s">
        <v>1200</v>
      </c>
      <c r="O322" s="199">
        <v>8.06</v>
      </c>
      <c r="P322" s="186">
        <v>85</v>
      </c>
      <c r="Q322" s="186" t="s">
        <v>1209</v>
      </c>
      <c r="R322" s="183">
        <v>18.100000000000001</v>
      </c>
      <c r="S322" s="186">
        <v>80</v>
      </c>
      <c r="T322" s="186" t="s">
        <v>1209</v>
      </c>
      <c r="U322" s="183">
        <v>180</v>
      </c>
      <c r="V322" s="186">
        <v>80</v>
      </c>
      <c r="W322" s="186" t="s">
        <v>1209</v>
      </c>
      <c r="X322" s="183">
        <v>31</v>
      </c>
      <c r="Y322" s="186">
        <v>66</v>
      </c>
      <c r="Z322" s="186" t="s">
        <v>1202</v>
      </c>
      <c r="AA322" s="183" t="s">
        <v>1016</v>
      </c>
      <c r="AB322" s="186">
        <v>80</v>
      </c>
      <c r="AC322" s="186" t="s">
        <v>1209</v>
      </c>
      <c r="AD322" s="186">
        <v>85.6</v>
      </c>
      <c r="AE322" s="186">
        <v>0</v>
      </c>
      <c r="AF322" s="186"/>
      <c r="AG322" s="186">
        <v>85.6</v>
      </c>
      <c r="AH322" s="186" t="s">
        <v>1209</v>
      </c>
    </row>
    <row r="323" spans="1:34" ht="14.25" x14ac:dyDescent="0.2">
      <c r="A323" s="182" t="s">
        <v>1511</v>
      </c>
      <c r="B323" s="182"/>
      <c r="C323" s="183">
        <v>1</v>
      </c>
      <c r="D323" s="183" t="s">
        <v>1535</v>
      </c>
      <c r="E323" s="183" t="s">
        <v>1198</v>
      </c>
      <c r="F323" s="184"/>
      <c r="G323" s="183">
        <v>162.5</v>
      </c>
      <c r="H323" s="183">
        <v>54</v>
      </c>
      <c r="I323" s="185">
        <v>20.4497041420118</v>
      </c>
      <c r="J323" s="186">
        <v>100</v>
      </c>
      <c r="K323" s="186" t="s">
        <v>1199</v>
      </c>
      <c r="L323" s="183">
        <v>2543</v>
      </c>
      <c r="M323" s="186">
        <v>72</v>
      </c>
      <c r="N323" s="186" t="s">
        <v>1202</v>
      </c>
      <c r="O323" s="199">
        <v>9.57</v>
      </c>
      <c r="P323" s="186">
        <v>68</v>
      </c>
      <c r="Q323" s="186" t="s">
        <v>1202</v>
      </c>
      <c r="R323" s="183">
        <v>21.7</v>
      </c>
      <c r="S323" s="186">
        <v>90</v>
      </c>
      <c r="T323" s="186" t="s">
        <v>1200</v>
      </c>
      <c r="U323" s="183">
        <v>165</v>
      </c>
      <c r="V323" s="186">
        <v>70</v>
      </c>
      <c r="W323" s="186" t="s">
        <v>1202</v>
      </c>
      <c r="X323" s="183">
        <v>29</v>
      </c>
      <c r="Y323" s="186">
        <v>64</v>
      </c>
      <c r="Z323" s="186" t="s">
        <v>1202</v>
      </c>
      <c r="AA323" s="183" t="s">
        <v>681</v>
      </c>
      <c r="AB323" s="186">
        <v>72</v>
      </c>
      <c r="AC323" s="186" t="s">
        <v>1202</v>
      </c>
      <c r="AD323" s="186">
        <v>76.2</v>
      </c>
      <c r="AE323" s="186">
        <v>0</v>
      </c>
      <c r="AF323" s="186"/>
      <c r="AG323" s="186">
        <v>76.2</v>
      </c>
      <c r="AH323" s="186" t="s">
        <v>1202</v>
      </c>
    </row>
    <row r="324" spans="1:34" ht="14.25" x14ac:dyDescent="0.2">
      <c r="A324" s="182" t="s">
        <v>1511</v>
      </c>
      <c r="B324" s="182"/>
      <c r="C324" s="183">
        <v>1</v>
      </c>
      <c r="D324" s="183" t="s">
        <v>1536</v>
      </c>
      <c r="E324" s="183" t="s">
        <v>1198</v>
      </c>
      <c r="F324" s="184"/>
      <c r="G324" s="183">
        <v>153</v>
      </c>
      <c r="H324" s="183">
        <v>38.700000000000003</v>
      </c>
      <c r="I324" s="185">
        <v>16.5321030372933</v>
      </c>
      <c r="J324" s="186">
        <v>80</v>
      </c>
      <c r="K324" s="186" t="s">
        <v>1226</v>
      </c>
      <c r="L324" s="183">
        <v>2539</v>
      </c>
      <c r="M324" s="186">
        <v>72</v>
      </c>
      <c r="N324" s="186" t="s">
        <v>1202</v>
      </c>
      <c r="O324" s="199">
        <v>8.7200000000000006</v>
      </c>
      <c r="P324" s="186">
        <v>76</v>
      </c>
      <c r="Q324" s="186" t="s">
        <v>1202</v>
      </c>
      <c r="R324" s="183">
        <v>20.3</v>
      </c>
      <c r="S324" s="186">
        <v>85</v>
      </c>
      <c r="T324" s="186" t="s">
        <v>1209</v>
      </c>
      <c r="U324" s="183">
        <v>195</v>
      </c>
      <c r="V324" s="186">
        <v>90</v>
      </c>
      <c r="W324" s="186" t="s">
        <v>1200</v>
      </c>
      <c r="X324" s="183">
        <v>47</v>
      </c>
      <c r="Y324" s="186">
        <v>85</v>
      </c>
      <c r="Z324" s="186" t="s">
        <v>1209</v>
      </c>
      <c r="AA324" s="183" t="s">
        <v>661</v>
      </c>
      <c r="AB324" s="186">
        <v>66</v>
      </c>
      <c r="AC324" s="186" t="s">
        <v>1202</v>
      </c>
      <c r="AD324" s="186">
        <v>77.2</v>
      </c>
      <c r="AE324" s="186">
        <v>0</v>
      </c>
      <c r="AF324" s="186"/>
      <c r="AG324" s="186">
        <v>77.2</v>
      </c>
      <c r="AH324" s="186" t="s">
        <v>1202</v>
      </c>
    </row>
    <row r="325" spans="1:34" ht="14.25" x14ac:dyDescent="0.2">
      <c r="A325" s="182" t="s">
        <v>1511</v>
      </c>
      <c r="B325" s="182"/>
      <c r="C325" s="183">
        <v>1</v>
      </c>
      <c r="D325" s="183" t="s">
        <v>1537</v>
      </c>
      <c r="E325" s="183" t="s">
        <v>1198</v>
      </c>
      <c r="F325" s="184"/>
      <c r="G325" s="183">
        <v>162</v>
      </c>
      <c r="H325" s="183">
        <v>45.6</v>
      </c>
      <c r="I325" s="185">
        <v>17.375400091449499</v>
      </c>
      <c r="J325" s="186">
        <v>100</v>
      </c>
      <c r="K325" s="186" t="s">
        <v>1199</v>
      </c>
      <c r="L325" s="183">
        <v>2971</v>
      </c>
      <c r="M325" s="186">
        <v>80</v>
      </c>
      <c r="N325" s="186" t="s">
        <v>1209</v>
      </c>
      <c r="O325" s="199">
        <v>8.92</v>
      </c>
      <c r="P325" s="186">
        <v>74</v>
      </c>
      <c r="Q325" s="186" t="s">
        <v>1202</v>
      </c>
      <c r="R325" s="183">
        <v>13</v>
      </c>
      <c r="S325" s="186">
        <v>72</v>
      </c>
      <c r="T325" s="186" t="s">
        <v>1202</v>
      </c>
      <c r="U325" s="183">
        <v>160</v>
      </c>
      <c r="V325" s="186">
        <v>66</v>
      </c>
      <c r="W325" s="186" t="s">
        <v>1202</v>
      </c>
      <c r="X325" s="183">
        <v>32</v>
      </c>
      <c r="Y325" s="186">
        <v>68</v>
      </c>
      <c r="Z325" s="186" t="s">
        <v>1202</v>
      </c>
      <c r="AA325" s="183" t="s">
        <v>848</v>
      </c>
      <c r="AB325" s="186">
        <v>60</v>
      </c>
      <c r="AC325" s="186" t="s">
        <v>1202</v>
      </c>
      <c r="AD325" s="186">
        <v>74.400000000000006</v>
      </c>
      <c r="AE325" s="186">
        <v>0</v>
      </c>
      <c r="AF325" s="186"/>
      <c r="AG325" s="186">
        <v>74.400000000000006</v>
      </c>
      <c r="AH325" s="186" t="s">
        <v>1202</v>
      </c>
    </row>
    <row r="326" spans="1:34" ht="14.25" x14ac:dyDescent="0.2">
      <c r="A326" s="182" t="s">
        <v>1511</v>
      </c>
      <c r="B326" s="182"/>
      <c r="C326" s="183">
        <v>1</v>
      </c>
      <c r="D326" s="183" t="s">
        <v>1538</v>
      </c>
      <c r="E326" s="183" t="s">
        <v>1198</v>
      </c>
      <c r="F326" s="184"/>
      <c r="G326" s="183">
        <v>160.5</v>
      </c>
      <c r="H326" s="183">
        <v>55.8</v>
      </c>
      <c r="I326" s="185">
        <v>21.6612804611756</v>
      </c>
      <c r="J326" s="186">
        <v>100</v>
      </c>
      <c r="K326" s="186" t="s">
        <v>1199</v>
      </c>
      <c r="L326" s="183">
        <v>3115</v>
      </c>
      <c r="M326" s="186">
        <v>85</v>
      </c>
      <c r="N326" s="186" t="s">
        <v>1209</v>
      </c>
      <c r="O326" s="199">
        <v>9.24</v>
      </c>
      <c r="P326" s="186">
        <v>72</v>
      </c>
      <c r="Q326" s="186" t="s">
        <v>1202</v>
      </c>
      <c r="R326" s="183">
        <v>14.6</v>
      </c>
      <c r="S326" s="186">
        <v>74</v>
      </c>
      <c r="T326" s="186" t="s">
        <v>1202</v>
      </c>
      <c r="U326" s="183">
        <v>150</v>
      </c>
      <c r="V326" s="186">
        <v>60</v>
      </c>
      <c r="W326" s="186" t="s">
        <v>1202</v>
      </c>
      <c r="X326" s="183">
        <v>35</v>
      </c>
      <c r="Y326" s="186">
        <v>70</v>
      </c>
      <c r="Z326" s="186" t="s">
        <v>1202</v>
      </c>
      <c r="AA326" s="183" t="s">
        <v>661</v>
      </c>
      <c r="AB326" s="186">
        <v>66</v>
      </c>
      <c r="AC326" s="186" t="s">
        <v>1202</v>
      </c>
      <c r="AD326" s="186">
        <v>75.75</v>
      </c>
      <c r="AE326" s="186">
        <v>0</v>
      </c>
      <c r="AF326" s="186"/>
      <c r="AG326" s="186">
        <v>75.75</v>
      </c>
      <c r="AH326" s="186" t="s">
        <v>1202</v>
      </c>
    </row>
    <row r="327" spans="1:34" ht="14.25" x14ac:dyDescent="0.2">
      <c r="A327" s="182" t="s">
        <v>1511</v>
      </c>
      <c r="B327" s="182"/>
      <c r="C327" s="183">
        <v>1</v>
      </c>
      <c r="D327" s="183" t="s">
        <v>1539</v>
      </c>
      <c r="E327" s="183" t="s">
        <v>1198</v>
      </c>
      <c r="F327" s="184"/>
      <c r="G327" s="183">
        <v>165.5</v>
      </c>
      <c r="H327" s="183">
        <v>49.5</v>
      </c>
      <c r="I327" s="185">
        <v>18.072124204780899</v>
      </c>
      <c r="J327" s="186">
        <v>100</v>
      </c>
      <c r="K327" s="186" t="s">
        <v>1199</v>
      </c>
      <c r="L327" s="183">
        <v>3435</v>
      </c>
      <c r="M327" s="186">
        <v>100</v>
      </c>
      <c r="N327" s="186" t="s">
        <v>1200</v>
      </c>
      <c r="O327" s="199">
        <v>9.75</v>
      </c>
      <c r="P327" s="186">
        <v>66</v>
      </c>
      <c r="Q327" s="186" t="s">
        <v>1202</v>
      </c>
      <c r="R327" s="183">
        <v>21.3</v>
      </c>
      <c r="S327" s="186">
        <v>85</v>
      </c>
      <c r="T327" s="186" t="s">
        <v>1209</v>
      </c>
      <c r="U327" s="183">
        <v>170</v>
      </c>
      <c r="V327" s="186">
        <v>74</v>
      </c>
      <c r="W327" s="186" t="s">
        <v>1202</v>
      </c>
      <c r="X327" s="183">
        <v>36</v>
      </c>
      <c r="Y327" s="186">
        <v>72</v>
      </c>
      <c r="Z327" s="186" t="s">
        <v>1202</v>
      </c>
      <c r="AA327" s="183" t="s">
        <v>727</v>
      </c>
      <c r="AB327" s="186">
        <v>64</v>
      </c>
      <c r="AC327" s="186" t="s">
        <v>1202</v>
      </c>
      <c r="AD327" s="186">
        <v>79.099999999999994</v>
      </c>
      <c r="AE327" s="186">
        <v>0</v>
      </c>
      <c r="AF327" s="186"/>
      <c r="AG327" s="186">
        <v>79.099999999999994</v>
      </c>
      <c r="AH327" s="186" t="s">
        <v>1202</v>
      </c>
    </row>
    <row r="328" spans="1:34" ht="14.25" x14ac:dyDescent="0.2">
      <c r="A328" s="182" t="s">
        <v>1511</v>
      </c>
      <c r="B328" s="182"/>
      <c r="C328" s="183">
        <v>1</v>
      </c>
      <c r="D328" s="183" t="s">
        <v>1540</v>
      </c>
      <c r="E328" s="183" t="s">
        <v>1198</v>
      </c>
      <c r="F328" s="184"/>
      <c r="G328" s="183">
        <v>169</v>
      </c>
      <c r="H328" s="183">
        <v>68.8</v>
      </c>
      <c r="I328" s="185">
        <v>24.088792409229399</v>
      </c>
      <c r="J328" s="186">
        <v>80</v>
      </c>
      <c r="K328" s="186" t="s">
        <v>1219</v>
      </c>
      <c r="L328" s="183">
        <v>2989</v>
      </c>
      <c r="M328" s="186">
        <v>80</v>
      </c>
      <c r="N328" s="186" t="s">
        <v>1209</v>
      </c>
      <c r="O328" s="199">
        <v>8.92</v>
      </c>
      <c r="P328" s="186">
        <v>74</v>
      </c>
      <c r="Q328" s="186" t="s">
        <v>1202</v>
      </c>
      <c r="R328" s="183">
        <v>13.8</v>
      </c>
      <c r="S328" s="186">
        <v>72</v>
      </c>
      <c r="T328" s="186" t="s">
        <v>1202</v>
      </c>
      <c r="U328" s="183">
        <v>165</v>
      </c>
      <c r="V328" s="186">
        <v>70</v>
      </c>
      <c r="W328" s="186" t="s">
        <v>1202</v>
      </c>
      <c r="X328" s="183">
        <v>33</v>
      </c>
      <c r="Y328" s="186">
        <v>68</v>
      </c>
      <c r="Z328" s="186" t="s">
        <v>1202</v>
      </c>
      <c r="AA328" s="183" t="s">
        <v>417</v>
      </c>
      <c r="AB328" s="186">
        <v>70</v>
      </c>
      <c r="AC328" s="186" t="s">
        <v>1202</v>
      </c>
      <c r="AD328" s="186">
        <v>73.8</v>
      </c>
      <c r="AE328" s="186">
        <v>0</v>
      </c>
      <c r="AF328" s="186"/>
      <c r="AG328" s="186">
        <v>73.8</v>
      </c>
      <c r="AH328" s="186" t="s">
        <v>1202</v>
      </c>
    </row>
    <row r="329" spans="1:34" ht="14.25" x14ac:dyDescent="0.2">
      <c r="A329" s="182" t="s">
        <v>1511</v>
      </c>
      <c r="B329" s="182"/>
      <c r="C329" s="183">
        <v>1</v>
      </c>
      <c r="D329" s="183" t="s">
        <v>1541</v>
      </c>
      <c r="E329" s="183" t="s">
        <v>1198</v>
      </c>
      <c r="F329" s="184"/>
      <c r="G329" s="183">
        <v>168</v>
      </c>
      <c r="H329" s="183">
        <v>43.8</v>
      </c>
      <c r="I329" s="185">
        <v>15.5187074829932</v>
      </c>
      <c r="J329" s="186">
        <v>80</v>
      </c>
      <c r="K329" s="186" t="s">
        <v>1226</v>
      </c>
      <c r="L329" s="183">
        <v>2247</v>
      </c>
      <c r="M329" s="186">
        <v>66</v>
      </c>
      <c r="N329" s="186" t="s">
        <v>1202</v>
      </c>
      <c r="O329" s="199">
        <v>7.72</v>
      </c>
      <c r="P329" s="186">
        <v>95</v>
      </c>
      <c r="Q329" s="186" t="s">
        <v>1200</v>
      </c>
      <c r="R329" s="183">
        <v>17.399999999999999</v>
      </c>
      <c r="S329" s="186">
        <v>78</v>
      </c>
      <c r="T329" s="186" t="s">
        <v>1202</v>
      </c>
      <c r="U329" s="183">
        <v>195</v>
      </c>
      <c r="V329" s="186">
        <v>90</v>
      </c>
      <c r="W329" s="186" t="s">
        <v>1200</v>
      </c>
      <c r="X329" s="183">
        <v>31</v>
      </c>
      <c r="Y329" s="186">
        <v>66</v>
      </c>
      <c r="Z329" s="186" t="s">
        <v>1202</v>
      </c>
      <c r="AA329" s="183" t="s">
        <v>690</v>
      </c>
      <c r="AB329" s="186">
        <v>80</v>
      </c>
      <c r="AC329" s="186" t="s">
        <v>1209</v>
      </c>
      <c r="AD329" s="186">
        <v>80.3</v>
      </c>
      <c r="AE329" s="186">
        <v>0</v>
      </c>
      <c r="AF329" s="186"/>
      <c r="AG329" s="186">
        <v>80.3</v>
      </c>
      <c r="AH329" s="186" t="s">
        <v>1209</v>
      </c>
    </row>
    <row r="330" spans="1:34" ht="14.25" x14ac:dyDescent="0.2">
      <c r="A330" s="182" t="s">
        <v>1511</v>
      </c>
      <c r="B330" s="182"/>
      <c r="C330" s="183">
        <v>1</v>
      </c>
      <c r="D330" s="183" t="s">
        <v>1542</v>
      </c>
      <c r="E330" s="183" t="s">
        <v>1198</v>
      </c>
      <c r="F330" s="184"/>
      <c r="G330" s="183">
        <v>168</v>
      </c>
      <c r="H330" s="183">
        <v>63.8</v>
      </c>
      <c r="I330" s="185">
        <v>22.604875283446699</v>
      </c>
      <c r="J330" s="186">
        <v>100</v>
      </c>
      <c r="K330" s="186" t="s">
        <v>1199</v>
      </c>
      <c r="L330" s="183">
        <v>3178</v>
      </c>
      <c r="M330" s="186">
        <v>90</v>
      </c>
      <c r="N330" s="186" t="s">
        <v>1200</v>
      </c>
      <c r="O330" s="199">
        <v>10.050000000000001</v>
      </c>
      <c r="P330" s="186">
        <v>64</v>
      </c>
      <c r="Q330" s="186" t="s">
        <v>1202</v>
      </c>
      <c r="R330" s="183">
        <v>15.7</v>
      </c>
      <c r="S330" s="186">
        <v>76</v>
      </c>
      <c r="T330" s="186" t="s">
        <v>1202</v>
      </c>
      <c r="U330" s="183">
        <v>170</v>
      </c>
      <c r="V330" s="186">
        <v>74</v>
      </c>
      <c r="W330" s="186" t="s">
        <v>1202</v>
      </c>
      <c r="X330" s="183">
        <v>30</v>
      </c>
      <c r="Y330" s="186">
        <v>66</v>
      </c>
      <c r="Z330" s="186" t="s">
        <v>1202</v>
      </c>
      <c r="AA330" s="183" t="s">
        <v>468</v>
      </c>
      <c r="AB330" s="186">
        <v>74</v>
      </c>
      <c r="AC330" s="186" t="s">
        <v>1202</v>
      </c>
      <c r="AD330" s="186">
        <v>77.7</v>
      </c>
      <c r="AE330" s="186">
        <v>0</v>
      </c>
      <c r="AF330" s="186"/>
      <c r="AG330" s="186">
        <v>77.7</v>
      </c>
      <c r="AH330" s="186" t="s">
        <v>1202</v>
      </c>
    </row>
    <row r="331" spans="1:34" ht="14.25" x14ac:dyDescent="0.2">
      <c r="A331" s="182" t="s">
        <v>1511</v>
      </c>
      <c r="B331" s="182"/>
      <c r="C331" s="183">
        <v>1</v>
      </c>
      <c r="D331" s="183" t="s">
        <v>1543</v>
      </c>
      <c r="E331" s="183" t="s">
        <v>1198</v>
      </c>
      <c r="F331" s="184"/>
      <c r="G331" s="183">
        <v>165.5</v>
      </c>
      <c r="H331" s="183">
        <v>52.5</v>
      </c>
      <c r="I331" s="185">
        <v>19.167404459616101</v>
      </c>
      <c r="J331" s="186">
        <v>100</v>
      </c>
      <c r="K331" s="186" t="s">
        <v>1199</v>
      </c>
      <c r="L331" s="183">
        <v>2505</v>
      </c>
      <c r="M331" s="186">
        <v>72</v>
      </c>
      <c r="N331" s="186" t="s">
        <v>1202</v>
      </c>
      <c r="O331" s="199">
        <v>10.02</v>
      </c>
      <c r="P331" s="186">
        <v>64</v>
      </c>
      <c r="Q331" s="186" t="s">
        <v>1202</v>
      </c>
      <c r="R331" s="183">
        <v>20.3</v>
      </c>
      <c r="S331" s="186">
        <v>85</v>
      </c>
      <c r="T331" s="186" t="s">
        <v>1209</v>
      </c>
      <c r="U331" s="183">
        <v>170</v>
      </c>
      <c r="V331" s="186">
        <v>74</v>
      </c>
      <c r="W331" s="186" t="s">
        <v>1202</v>
      </c>
      <c r="X331" s="183">
        <v>36</v>
      </c>
      <c r="Y331" s="186">
        <v>72</v>
      </c>
      <c r="Z331" s="186" t="s">
        <v>1202</v>
      </c>
      <c r="AA331" s="183" t="s">
        <v>646</v>
      </c>
      <c r="AB331" s="186">
        <v>74</v>
      </c>
      <c r="AC331" s="186" t="s">
        <v>1202</v>
      </c>
      <c r="AD331" s="186">
        <v>76.5</v>
      </c>
      <c r="AE331" s="186">
        <v>0</v>
      </c>
      <c r="AF331" s="186"/>
      <c r="AG331" s="186">
        <v>76.5</v>
      </c>
      <c r="AH331" s="186" t="s">
        <v>1202</v>
      </c>
    </row>
    <row r="332" spans="1:34" ht="14.25" x14ac:dyDescent="0.2">
      <c r="A332" s="182" t="s">
        <v>1511</v>
      </c>
      <c r="B332" s="182"/>
      <c r="C332" s="183">
        <v>1</v>
      </c>
      <c r="D332" s="183" t="s">
        <v>1544</v>
      </c>
      <c r="E332" s="183" t="s">
        <v>1198</v>
      </c>
      <c r="F332" s="184"/>
      <c r="G332" s="183">
        <v>157.5</v>
      </c>
      <c r="H332" s="183">
        <v>59.1</v>
      </c>
      <c r="I332" s="185">
        <v>23.824640967498102</v>
      </c>
      <c r="J332" s="186">
        <v>80</v>
      </c>
      <c r="K332" s="186" t="s">
        <v>1219</v>
      </c>
      <c r="L332" s="183">
        <v>4011</v>
      </c>
      <c r="M332" s="186">
        <v>100</v>
      </c>
      <c r="N332" s="186" t="s">
        <v>1200</v>
      </c>
      <c r="O332" s="199">
        <v>8.58</v>
      </c>
      <c r="P332" s="186">
        <v>78</v>
      </c>
      <c r="Q332" s="186" t="s">
        <v>1202</v>
      </c>
      <c r="R332" s="183">
        <v>18.100000000000001</v>
      </c>
      <c r="S332" s="186">
        <v>80</v>
      </c>
      <c r="T332" s="186" t="s">
        <v>1209</v>
      </c>
      <c r="U332" s="183">
        <v>155</v>
      </c>
      <c r="V332" s="186">
        <v>64</v>
      </c>
      <c r="W332" s="186" t="s">
        <v>1202</v>
      </c>
      <c r="X332" s="183">
        <v>33</v>
      </c>
      <c r="Y332" s="186">
        <v>68</v>
      </c>
      <c r="Z332" s="186" t="s">
        <v>1202</v>
      </c>
      <c r="AA332" s="183" t="s">
        <v>338</v>
      </c>
      <c r="AB332" s="186">
        <v>62</v>
      </c>
      <c r="AC332" s="186" t="s">
        <v>1202</v>
      </c>
      <c r="AD332" s="186">
        <v>76.2</v>
      </c>
      <c r="AE332" s="186">
        <v>0</v>
      </c>
      <c r="AF332" s="186"/>
      <c r="AG332" s="186">
        <v>76.2</v>
      </c>
      <c r="AH332" s="186" t="s">
        <v>1202</v>
      </c>
    </row>
    <row r="333" spans="1:34" ht="14.25" x14ac:dyDescent="0.2">
      <c r="A333" s="182" t="s">
        <v>1511</v>
      </c>
      <c r="B333" s="182"/>
      <c r="C333" s="183">
        <v>1</v>
      </c>
      <c r="D333" s="183" t="s">
        <v>1545</v>
      </c>
      <c r="E333" s="183" t="s">
        <v>1198</v>
      </c>
      <c r="F333" s="184"/>
      <c r="G333" s="183">
        <v>164.5</v>
      </c>
      <c r="H333" s="183">
        <v>61.4</v>
      </c>
      <c r="I333" s="185">
        <v>22.690108184514202</v>
      </c>
      <c r="J333" s="186">
        <v>100</v>
      </c>
      <c r="K333" s="186" t="s">
        <v>1199</v>
      </c>
      <c r="L333" s="183">
        <v>3204</v>
      </c>
      <c r="M333" s="186">
        <v>95</v>
      </c>
      <c r="N333" s="186" t="s">
        <v>1200</v>
      </c>
      <c r="O333" s="199">
        <v>8.7799999999999994</v>
      </c>
      <c r="P333" s="186">
        <v>76</v>
      </c>
      <c r="Q333" s="186" t="s">
        <v>1202</v>
      </c>
      <c r="R333" s="183">
        <v>16.3</v>
      </c>
      <c r="S333" s="186">
        <v>76</v>
      </c>
      <c r="T333" s="186" t="s">
        <v>1202</v>
      </c>
      <c r="U333" s="183">
        <v>150</v>
      </c>
      <c r="V333" s="186">
        <v>60</v>
      </c>
      <c r="W333" s="186" t="s">
        <v>1202</v>
      </c>
      <c r="X333" s="183">
        <v>28</v>
      </c>
      <c r="Y333" s="186">
        <v>64</v>
      </c>
      <c r="Z333" s="186" t="s">
        <v>1202</v>
      </c>
      <c r="AA333" s="183" t="s">
        <v>700</v>
      </c>
      <c r="AB333" s="186">
        <v>64</v>
      </c>
      <c r="AC333" s="186" t="s">
        <v>1202</v>
      </c>
      <c r="AD333" s="186">
        <v>77.25</v>
      </c>
      <c r="AE333" s="186">
        <v>0</v>
      </c>
      <c r="AF333" s="186"/>
      <c r="AG333" s="186">
        <v>77.25</v>
      </c>
      <c r="AH333" s="186" t="s">
        <v>1202</v>
      </c>
    </row>
    <row r="334" spans="1:34" ht="14.25" x14ac:dyDescent="0.2">
      <c r="A334" s="182" t="s">
        <v>1511</v>
      </c>
      <c r="B334" s="182"/>
      <c r="C334" s="183">
        <v>1</v>
      </c>
      <c r="D334" s="183" t="s">
        <v>1546</v>
      </c>
      <c r="E334" s="183" t="s">
        <v>1198</v>
      </c>
      <c r="F334" s="184"/>
      <c r="G334" s="183">
        <v>161</v>
      </c>
      <c r="H334" s="183">
        <v>43.3</v>
      </c>
      <c r="I334" s="185">
        <v>16.7046024458933</v>
      </c>
      <c r="J334" s="186">
        <v>80</v>
      </c>
      <c r="K334" s="186" t="s">
        <v>1226</v>
      </c>
      <c r="L334" s="183">
        <v>2890</v>
      </c>
      <c r="M334" s="186">
        <v>80</v>
      </c>
      <c r="N334" s="186" t="s">
        <v>1209</v>
      </c>
      <c r="O334" s="199">
        <v>9.27</v>
      </c>
      <c r="P334" s="186">
        <v>72</v>
      </c>
      <c r="Q334" s="186" t="s">
        <v>1202</v>
      </c>
      <c r="R334" s="183">
        <v>17.5</v>
      </c>
      <c r="S334" s="186">
        <v>78</v>
      </c>
      <c r="T334" s="186" t="s">
        <v>1202</v>
      </c>
      <c r="U334" s="183">
        <v>150</v>
      </c>
      <c r="V334" s="186">
        <v>60</v>
      </c>
      <c r="W334" s="186" t="s">
        <v>1202</v>
      </c>
      <c r="X334" s="183">
        <v>35</v>
      </c>
      <c r="Y334" s="186">
        <v>70</v>
      </c>
      <c r="Z334" s="186" t="s">
        <v>1202</v>
      </c>
      <c r="AA334" s="183" t="s">
        <v>951</v>
      </c>
      <c r="AB334" s="186">
        <v>60</v>
      </c>
      <c r="AC334" s="186" t="s">
        <v>1202</v>
      </c>
      <c r="AD334" s="186">
        <v>71.2</v>
      </c>
      <c r="AE334" s="186">
        <v>0</v>
      </c>
      <c r="AF334" s="186"/>
      <c r="AG334" s="186">
        <v>71.2</v>
      </c>
      <c r="AH334" s="186" t="s">
        <v>1202</v>
      </c>
    </row>
    <row r="335" spans="1:34" ht="14.25" x14ac:dyDescent="0.2">
      <c r="A335" s="182" t="s">
        <v>1511</v>
      </c>
      <c r="B335" s="182"/>
      <c r="C335" s="183">
        <v>1</v>
      </c>
      <c r="D335" s="183" t="s">
        <v>1547</v>
      </c>
      <c r="E335" s="183" t="s">
        <v>1198</v>
      </c>
      <c r="F335" s="184"/>
      <c r="G335" s="183">
        <v>172.5</v>
      </c>
      <c r="H335" s="183">
        <v>70.5</v>
      </c>
      <c r="I335" s="185">
        <v>23.6925015752993</v>
      </c>
      <c r="J335" s="186">
        <v>80</v>
      </c>
      <c r="K335" s="186" t="s">
        <v>1219</v>
      </c>
      <c r="L335" s="183">
        <v>3458</v>
      </c>
      <c r="M335" s="186">
        <v>100</v>
      </c>
      <c r="N335" s="186" t="s">
        <v>1200</v>
      </c>
      <c r="O335" s="199">
        <v>8.3699999999999992</v>
      </c>
      <c r="P335" s="186">
        <v>80</v>
      </c>
      <c r="Q335" s="186" t="s">
        <v>1209</v>
      </c>
      <c r="R335" s="183">
        <v>23.7</v>
      </c>
      <c r="S335" s="186">
        <v>95</v>
      </c>
      <c r="T335" s="186" t="s">
        <v>1200</v>
      </c>
      <c r="U335" s="183">
        <v>185</v>
      </c>
      <c r="V335" s="186">
        <v>80</v>
      </c>
      <c r="W335" s="186" t="s">
        <v>1209</v>
      </c>
      <c r="X335" s="183">
        <v>28</v>
      </c>
      <c r="Y335" s="186">
        <v>64</v>
      </c>
      <c r="Z335" s="186" t="s">
        <v>1202</v>
      </c>
      <c r="AA335" s="183" t="s">
        <v>426</v>
      </c>
      <c r="AB335" s="186">
        <v>64</v>
      </c>
      <c r="AC335" s="186" t="s">
        <v>1202</v>
      </c>
      <c r="AD335" s="186">
        <v>79.7</v>
      </c>
      <c r="AE335" s="186">
        <v>0</v>
      </c>
      <c r="AF335" s="186"/>
      <c r="AG335" s="186">
        <v>79.7</v>
      </c>
      <c r="AH335" s="186" t="s">
        <v>1202</v>
      </c>
    </row>
    <row r="336" spans="1:34" ht="14.25" x14ac:dyDescent="0.2">
      <c r="A336" s="182" t="s">
        <v>1511</v>
      </c>
      <c r="B336" s="182"/>
      <c r="C336" s="183">
        <v>1</v>
      </c>
      <c r="D336" s="183" t="s">
        <v>1548</v>
      </c>
      <c r="E336" s="183" t="s">
        <v>1229</v>
      </c>
      <c r="F336" s="184"/>
      <c r="G336" s="183">
        <v>177</v>
      </c>
      <c r="H336" s="183">
        <v>62.7</v>
      </c>
      <c r="I336" s="185">
        <v>20.0134061093556</v>
      </c>
      <c r="J336" s="186">
        <v>100</v>
      </c>
      <c r="K336" s="186" t="s">
        <v>1199</v>
      </c>
      <c r="L336" s="183">
        <v>4341</v>
      </c>
      <c r="M336" s="186">
        <v>85</v>
      </c>
      <c r="N336" s="186" t="s">
        <v>1209</v>
      </c>
      <c r="O336" s="199">
        <v>8.3699999999999992</v>
      </c>
      <c r="P336" s="186">
        <v>70</v>
      </c>
      <c r="Q336" s="186" t="s">
        <v>1202</v>
      </c>
      <c r="R336" s="183">
        <v>14.9</v>
      </c>
      <c r="S336" s="186">
        <v>78</v>
      </c>
      <c r="T336" s="186" t="s">
        <v>1202</v>
      </c>
      <c r="U336" s="183">
        <v>200</v>
      </c>
      <c r="V336" s="186">
        <v>60</v>
      </c>
      <c r="W336" s="186" t="s">
        <v>1202</v>
      </c>
      <c r="X336" s="183">
        <v>9</v>
      </c>
      <c r="Y336" s="186">
        <v>64</v>
      </c>
      <c r="Z336" s="186" t="s">
        <v>1202</v>
      </c>
      <c r="AA336" s="183" t="s">
        <v>1154</v>
      </c>
      <c r="AB336" s="186">
        <v>62</v>
      </c>
      <c r="AC336" s="186" t="s">
        <v>1202</v>
      </c>
      <c r="AD336" s="186">
        <v>74.349999999999994</v>
      </c>
      <c r="AE336" s="186">
        <v>0</v>
      </c>
      <c r="AF336" s="186"/>
      <c r="AG336" s="186">
        <v>74.349999999999994</v>
      </c>
      <c r="AH336" s="186" t="s">
        <v>1202</v>
      </c>
    </row>
    <row r="337" spans="1:34" ht="14.25" x14ac:dyDescent="0.2">
      <c r="A337" s="182" t="s">
        <v>1511</v>
      </c>
      <c r="B337" s="182"/>
      <c r="C337" s="183">
        <v>1</v>
      </c>
      <c r="D337" s="183" t="s">
        <v>1549</v>
      </c>
      <c r="E337" s="183" t="s">
        <v>1229</v>
      </c>
      <c r="F337" s="184"/>
      <c r="G337" s="183">
        <v>172</v>
      </c>
      <c r="H337" s="183">
        <v>58.6</v>
      </c>
      <c r="I337" s="185">
        <v>19.808004326663099</v>
      </c>
      <c r="J337" s="186">
        <v>100</v>
      </c>
      <c r="K337" s="186" t="s">
        <v>1199</v>
      </c>
      <c r="L337" s="183">
        <v>3573</v>
      </c>
      <c r="M337" s="186">
        <v>72</v>
      </c>
      <c r="N337" s="186" t="s">
        <v>1202</v>
      </c>
      <c r="O337" s="199">
        <v>6.5</v>
      </c>
      <c r="P337" s="186">
        <v>100</v>
      </c>
      <c r="Q337" s="186" t="s">
        <v>1200</v>
      </c>
      <c r="R337" s="183">
        <v>5.7</v>
      </c>
      <c r="S337" s="186">
        <v>64</v>
      </c>
      <c r="T337" s="186" t="s">
        <v>1202</v>
      </c>
      <c r="U337" s="183">
        <v>250</v>
      </c>
      <c r="V337" s="186">
        <v>85</v>
      </c>
      <c r="W337" s="186" t="s">
        <v>1209</v>
      </c>
      <c r="X337" s="183">
        <v>9</v>
      </c>
      <c r="Y337" s="186">
        <v>64</v>
      </c>
      <c r="Z337" s="186" t="s">
        <v>1202</v>
      </c>
      <c r="AA337" s="183" t="s">
        <v>437</v>
      </c>
      <c r="AB337" s="186">
        <v>66</v>
      </c>
      <c r="AC337" s="186" t="s">
        <v>1202</v>
      </c>
      <c r="AD337" s="186">
        <v>80.3</v>
      </c>
      <c r="AE337" s="186">
        <v>0</v>
      </c>
      <c r="AF337" s="186"/>
      <c r="AG337" s="186">
        <v>80.3</v>
      </c>
      <c r="AH337" s="186" t="s">
        <v>1209</v>
      </c>
    </row>
    <row r="338" spans="1:34" ht="14.25" x14ac:dyDescent="0.2">
      <c r="A338" s="182" t="s">
        <v>1511</v>
      </c>
      <c r="B338" s="182"/>
      <c r="C338" s="183">
        <v>1</v>
      </c>
      <c r="D338" s="183" t="s">
        <v>1550</v>
      </c>
      <c r="E338" s="183" t="s">
        <v>1229</v>
      </c>
      <c r="F338" s="184"/>
      <c r="G338" s="183">
        <v>180.5</v>
      </c>
      <c r="H338" s="183">
        <v>60.6</v>
      </c>
      <c r="I338" s="185">
        <v>18.6002255967956</v>
      </c>
      <c r="J338" s="186">
        <v>100</v>
      </c>
      <c r="K338" s="186" t="s">
        <v>1199</v>
      </c>
      <c r="L338" s="183">
        <v>4304</v>
      </c>
      <c r="M338" s="186">
        <v>85</v>
      </c>
      <c r="N338" s="186" t="s">
        <v>1209</v>
      </c>
      <c r="O338" s="199">
        <v>7.14</v>
      </c>
      <c r="P338" s="186">
        <v>90</v>
      </c>
      <c r="Q338" s="186" t="s">
        <v>1200</v>
      </c>
      <c r="R338" s="183">
        <v>10.9</v>
      </c>
      <c r="S338" s="186">
        <v>72</v>
      </c>
      <c r="T338" s="186" t="s">
        <v>1202</v>
      </c>
      <c r="U338" s="183">
        <v>230</v>
      </c>
      <c r="V338" s="186">
        <v>74</v>
      </c>
      <c r="W338" s="186" t="s">
        <v>1202</v>
      </c>
      <c r="X338" s="183">
        <v>9</v>
      </c>
      <c r="Y338" s="186">
        <v>64</v>
      </c>
      <c r="Z338" s="186" t="s">
        <v>1202</v>
      </c>
      <c r="AA338" s="183" t="s">
        <v>616</v>
      </c>
      <c r="AB338" s="186">
        <v>66</v>
      </c>
      <c r="AC338" s="186" t="s">
        <v>1202</v>
      </c>
      <c r="AD338" s="186">
        <v>79.95</v>
      </c>
      <c r="AE338" s="186">
        <v>0</v>
      </c>
      <c r="AF338" s="186"/>
      <c r="AG338" s="186">
        <v>79.95</v>
      </c>
      <c r="AH338" s="186" t="s">
        <v>1202</v>
      </c>
    </row>
    <row r="339" spans="1:34" ht="14.25" x14ac:dyDescent="0.2">
      <c r="A339" s="182" t="s">
        <v>1511</v>
      </c>
      <c r="B339" s="182"/>
      <c r="C339" s="183">
        <v>1</v>
      </c>
      <c r="D339" s="183" t="s">
        <v>1551</v>
      </c>
      <c r="E339" s="183" t="s">
        <v>1229</v>
      </c>
      <c r="F339" s="184"/>
      <c r="G339" s="183">
        <v>175</v>
      </c>
      <c r="H339" s="183">
        <v>62.2</v>
      </c>
      <c r="I339" s="185">
        <v>20.310204081632701</v>
      </c>
      <c r="J339" s="186">
        <v>100</v>
      </c>
      <c r="K339" s="186" t="s">
        <v>1199</v>
      </c>
      <c r="L339" s="183">
        <v>5085</v>
      </c>
      <c r="M339" s="186">
        <v>100</v>
      </c>
      <c r="N339" s="186" t="s">
        <v>1200</v>
      </c>
      <c r="O339" s="199">
        <v>7.44</v>
      </c>
      <c r="P339" s="186">
        <v>78</v>
      </c>
      <c r="Q339" s="186" t="s">
        <v>1202</v>
      </c>
      <c r="R339" s="183">
        <v>10.7</v>
      </c>
      <c r="S339" s="186">
        <v>72</v>
      </c>
      <c r="T339" s="186" t="s">
        <v>1202</v>
      </c>
      <c r="U339" s="183">
        <v>210</v>
      </c>
      <c r="V339" s="186">
        <v>64</v>
      </c>
      <c r="W339" s="186" t="s">
        <v>1202</v>
      </c>
      <c r="X339" s="183">
        <v>9</v>
      </c>
      <c r="Y339" s="186">
        <v>64</v>
      </c>
      <c r="Z339" s="186" t="s">
        <v>1202</v>
      </c>
      <c r="AA339" s="183" t="s">
        <v>482</v>
      </c>
      <c r="AB339" s="186">
        <v>60</v>
      </c>
      <c r="AC339" s="186" t="s">
        <v>1202</v>
      </c>
      <c r="AD339" s="186">
        <v>77.599999999999994</v>
      </c>
      <c r="AE339" s="186">
        <v>0</v>
      </c>
      <c r="AF339" s="186"/>
      <c r="AG339" s="186">
        <v>77.599999999999994</v>
      </c>
      <c r="AH339" s="186" t="s">
        <v>1202</v>
      </c>
    </row>
    <row r="340" spans="1:34" ht="14.25" x14ac:dyDescent="0.2">
      <c r="A340" s="182" t="s">
        <v>1511</v>
      </c>
      <c r="B340" s="182"/>
      <c r="C340" s="183">
        <v>1</v>
      </c>
      <c r="D340" s="183" t="s">
        <v>1552</v>
      </c>
      <c r="E340" s="183" t="s">
        <v>1229</v>
      </c>
      <c r="F340" s="184"/>
      <c r="G340" s="183">
        <v>178</v>
      </c>
      <c r="H340" s="183">
        <v>68.5</v>
      </c>
      <c r="I340" s="185">
        <v>21.6197449816942</v>
      </c>
      <c r="J340" s="186">
        <v>100</v>
      </c>
      <c r="K340" s="186" t="s">
        <v>1199</v>
      </c>
      <c r="L340" s="183">
        <v>4718</v>
      </c>
      <c r="M340" s="186">
        <v>95</v>
      </c>
      <c r="N340" s="186" t="s">
        <v>1200</v>
      </c>
      <c r="O340" s="199">
        <v>7.62</v>
      </c>
      <c r="P340" s="186">
        <v>76</v>
      </c>
      <c r="Q340" s="186" t="s">
        <v>1202</v>
      </c>
      <c r="R340" s="183">
        <v>7</v>
      </c>
      <c r="S340" s="186">
        <v>66</v>
      </c>
      <c r="T340" s="186" t="s">
        <v>1202</v>
      </c>
      <c r="U340" s="183">
        <v>210</v>
      </c>
      <c r="V340" s="186">
        <v>64</v>
      </c>
      <c r="W340" s="186" t="s">
        <v>1202</v>
      </c>
      <c r="X340" s="183">
        <v>9</v>
      </c>
      <c r="Y340" s="186">
        <v>64</v>
      </c>
      <c r="Z340" s="186" t="s">
        <v>1202</v>
      </c>
      <c r="AA340" s="183" t="s">
        <v>338</v>
      </c>
      <c r="AB340" s="186">
        <v>64</v>
      </c>
      <c r="AC340" s="186" t="s">
        <v>1202</v>
      </c>
      <c r="AD340" s="186">
        <v>76.650000000000006</v>
      </c>
      <c r="AE340" s="186">
        <v>0</v>
      </c>
      <c r="AF340" s="186"/>
      <c r="AG340" s="186">
        <v>76.650000000000006</v>
      </c>
      <c r="AH340" s="186" t="s">
        <v>1202</v>
      </c>
    </row>
    <row r="341" spans="1:34" ht="14.25" x14ac:dyDescent="0.2">
      <c r="A341" s="182" t="s">
        <v>1511</v>
      </c>
      <c r="B341" s="182"/>
      <c r="C341" s="183">
        <v>1</v>
      </c>
      <c r="D341" s="183" t="s">
        <v>1553</v>
      </c>
      <c r="E341" s="183" t="s">
        <v>1229</v>
      </c>
      <c r="F341" s="184"/>
      <c r="G341" s="183">
        <v>176</v>
      </c>
      <c r="H341" s="183">
        <v>66.599999999999994</v>
      </c>
      <c r="I341" s="185">
        <v>21.500516528925601</v>
      </c>
      <c r="J341" s="186">
        <v>100</v>
      </c>
      <c r="K341" s="186" t="s">
        <v>1199</v>
      </c>
      <c r="L341" s="183">
        <v>4277</v>
      </c>
      <c r="M341" s="186">
        <v>85</v>
      </c>
      <c r="N341" s="186" t="s">
        <v>1209</v>
      </c>
      <c r="O341" s="199">
        <v>7.42</v>
      </c>
      <c r="P341" s="186">
        <v>78</v>
      </c>
      <c r="Q341" s="186" t="s">
        <v>1202</v>
      </c>
      <c r="R341" s="183">
        <v>17.5</v>
      </c>
      <c r="S341" s="186">
        <v>80</v>
      </c>
      <c r="T341" s="186" t="s">
        <v>1209</v>
      </c>
      <c r="U341" s="183">
        <v>210</v>
      </c>
      <c r="V341" s="186">
        <v>64</v>
      </c>
      <c r="W341" s="186" t="s">
        <v>1202</v>
      </c>
      <c r="X341" s="183">
        <v>14</v>
      </c>
      <c r="Y341" s="186">
        <v>85</v>
      </c>
      <c r="Z341" s="186" t="s">
        <v>1209</v>
      </c>
      <c r="AA341" s="183" t="s">
        <v>1154</v>
      </c>
      <c r="AB341" s="186">
        <v>62</v>
      </c>
      <c r="AC341" s="186" t="s">
        <v>1202</v>
      </c>
      <c r="AD341" s="186">
        <v>78.650000000000006</v>
      </c>
      <c r="AE341" s="186">
        <v>0</v>
      </c>
      <c r="AF341" s="186"/>
      <c r="AG341" s="186">
        <v>78.650000000000006</v>
      </c>
      <c r="AH341" s="186" t="s">
        <v>1202</v>
      </c>
    </row>
    <row r="342" spans="1:34" ht="14.25" x14ac:dyDescent="0.2">
      <c r="A342" s="182" t="s">
        <v>1511</v>
      </c>
      <c r="B342" s="182"/>
      <c r="C342" s="183">
        <v>1</v>
      </c>
      <c r="D342" s="183" t="s">
        <v>1554</v>
      </c>
      <c r="E342" s="183" t="s">
        <v>1229</v>
      </c>
      <c r="F342" s="184"/>
      <c r="G342" s="183">
        <v>176</v>
      </c>
      <c r="H342" s="183">
        <v>77.400000000000006</v>
      </c>
      <c r="I342" s="185">
        <v>24.987086776859499</v>
      </c>
      <c r="J342" s="186">
        <v>80</v>
      </c>
      <c r="K342" s="186" t="s">
        <v>1219</v>
      </c>
      <c r="L342" s="183">
        <v>3875</v>
      </c>
      <c r="M342" s="186">
        <v>76</v>
      </c>
      <c r="N342" s="186" t="s">
        <v>1202</v>
      </c>
      <c r="O342" s="199">
        <v>7.85</v>
      </c>
      <c r="P342" s="186">
        <v>74</v>
      </c>
      <c r="Q342" s="186" t="s">
        <v>1202</v>
      </c>
      <c r="R342" s="183">
        <v>19.3</v>
      </c>
      <c r="S342" s="186">
        <v>85</v>
      </c>
      <c r="T342" s="186" t="s">
        <v>1209</v>
      </c>
      <c r="U342" s="183">
        <v>220</v>
      </c>
      <c r="V342" s="186">
        <v>70</v>
      </c>
      <c r="W342" s="186" t="s">
        <v>1202</v>
      </c>
      <c r="X342" s="183">
        <v>8</v>
      </c>
      <c r="Y342" s="186">
        <v>60</v>
      </c>
      <c r="Z342" s="186" t="s">
        <v>1202</v>
      </c>
      <c r="AA342" s="183" t="s">
        <v>700</v>
      </c>
      <c r="AB342" s="186">
        <v>64</v>
      </c>
      <c r="AC342" s="186" t="s">
        <v>1202</v>
      </c>
      <c r="AD342" s="186">
        <v>72.5</v>
      </c>
      <c r="AE342" s="186">
        <v>0</v>
      </c>
      <c r="AF342" s="186"/>
      <c r="AG342" s="186">
        <v>72.5</v>
      </c>
      <c r="AH342" s="186" t="s">
        <v>1202</v>
      </c>
    </row>
    <row r="343" spans="1:34" ht="14.25" x14ac:dyDescent="0.2">
      <c r="A343" s="182" t="s">
        <v>1511</v>
      </c>
      <c r="B343" s="182"/>
      <c r="C343" s="183">
        <v>1</v>
      </c>
      <c r="D343" s="183" t="s">
        <v>1555</v>
      </c>
      <c r="E343" s="183" t="s">
        <v>1229</v>
      </c>
      <c r="F343" s="184"/>
      <c r="G343" s="183">
        <v>180</v>
      </c>
      <c r="H343" s="183">
        <v>48.2</v>
      </c>
      <c r="I343" s="185">
        <v>14.8765432098765</v>
      </c>
      <c r="J343" s="186">
        <v>80</v>
      </c>
      <c r="K343" s="186" t="s">
        <v>1226</v>
      </c>
      <c r="L343" s="183">
        <v>3357</v>
      </c>
      <c r="M343" s="186">
        <v>68</v>
      </c>
      <c r="N343" s="186" t="s">
        <v>1202</v>
      </c>
      <c r="O343" s="199">
        <v>7.64</v>
      </c>
      <c r="P343" s="186">
        <v>76</v>
      </c>
      <c r="Q343" s="186" t="s">
        <v>1202</v>
      </c>
      <c r="R343" s="183">
        <v>4.2</v>
      </c>
      <c r="S343" s="186">
        <v>62</v>
      </c>
      <c r="T343" s="186" t="s">
        <v>1202</v>
      </c>
      <c r="U343" s="183">
        <v>235</v>
      </c>
      <c r="V343" s="186">
        <v>76</v>
      </c>
      <c r="W343" s="186" t="s">
        <v>1202</v>
      </c>
      <c r="X343" s="183">
        <v>20</v>
      </c>
      <c r="Y343" s="186">
        <v>100</v>
      </c>
      <c r="Z343" s="186" t="s">
        <v>1200</v>
      </c>
      <c r="AA343" s="183" t="s">
        <v>951</v>
      </c>
      <c r="AB343" s="186">
        <v>60</v>
      </c>
      <c r="AC343" s="186" t="s">
        <v>1202</v>
      </c>
      <c r="AD343" s="186">
        <v>73.2</v>
      </c>
      <c r="AE343" s="186">
        <v>3</v>
      </c>
      <c r="AF343" s="186"/>
      <c r="AG343" s="186">
        <v>76.2</v>
      </c>
      <c r="AH343" s="186" t="s">
        <v>1202</v>
      </c>
    </row>
    <row r="344" spans="1:34" ht="14.25" x14ac:dyDescent="0.2">
      <c r="A344" s="182" t="s">
        <v>1511</v>
      </c>
      <c r="B344" s="182"/>
      <c r="C344" s="183">
        <v>1</v>
      </c>
      <c r="D344" s="183" t="s">
        <v>1556</v>
      </c>
      <c r="E344" s="183" t="s">
        <v>1229</v>
      </c>
      <c r="F344" s="184"/>
      <c r="G344" s="183">
        <v>172.5</v>
      </c>
      <c r="H344" s="183">
        <v>69.2</v>
      </c>
      <c r="I344" s="185">
        <v>23.255618567527801</v>
      </c>
      <c r="J344" s="186">
        <v>100</v>
      </c>
      <c r="K344" s="186" t="s">
        <v>1199</v>
      </c>
      <c r="L344" s="183">
        <v>3961</v>
      </c>
      <c r="M344" s="186">
        <v>78</v>
      </c>
      <c r="N344" s="186" t="s">
        <v>1202</v>
      </c>
      <c r="O344" s="199">
        <v>8.0500000000000007</v>
      </c>
      <c r="P344" s="186">
        <v>72</v>
      </c>
      <c r="Q344" s="186" t="s">
        <v>1202</v>
      </c>
      <c r="R344" s="183">
        <v>13.2</v>
      </c>
      <c r="S344" s="186">
        <v>74</v>
      </c>
      <c r="T344" s="186" t="s">
        <v>1202</v>
      </c>
      <c r="U344" s="183">
        <v>210</v>
      </c>
      <c r="V344" s="186">
        <v>64</v>
      </c>
      <c r="W344" s="186" t="s">
        <v>1202</v>
      </c>
      <c r="X344" s="183">
        <v>10</v>
      </c>
      <c r="Y344" s="186">
        <v>68</v>
      </c>
      <c r="Z344" s="186" t="s">
        <v>1202</v>
      </c>
      <c r="AA344" s="183" t="s">
        <v>1154</v>
      </c>
      <c r="AB344" s="186">
        <v>62</v>
      </c>
      <c r="AC344" s="186" t="s">
        <v>1202</v>
      </c>
      <c r="AD344" s="186">
        <v>74.099999999999994</v>
      </c>
      <c r="AE344" s="186">
        <v>0</v>
      </c>
      <c r="AF344" s="186"/>
      <c r="AG344" s="186">
        <v>74.099999999999994</v>
      </c>
      <c r="AH344" s="186" t="s">
        <v>1202</v>
      </c>
    </row>
    <row r="345" spans="1:34" ht="14.25" x14ac:dyDescent="0.2">
      <c r="A345" s="182" t="s">
        <v>1511</v>
      </c>
      <c r="B345" s="182"/>
      <c r="C345" s="183">
        <v>1</v>
      </c>
      <c r="D345" s="183" t="s">
        <v>1557</v>
      </c>
      <c r="E345" s="183" t="s">
        <v>1229</v>
      </c>
      <c r="F345" s="184"/>
      <c r="G345" s="183">
        <v>188</v>
      </c>
      <c r="H345" s="183">
        <v>80.2</v>
      </c>
      <c r="I345" s="185">
        <v>22.691263014938901</v>
      </c>
      <c r="J345" s="186">
        <v>100</v>
      </c>
      <c r="K345" s="186" t="s">
        <v>1199</v>
      </c>
      <c r="L345" s="183">
        <v>4497</v>
      </c>
      <c r="M345" s="186">
        <v>85</v>
      </c>
      <c r="N345" s="186" t="s">
        <v>1209</v>
      </c>
      <c r="O345" s="199">
        <v>8.5299999999999994</v>
      </c>
      <c r="P345" s="186">
        <v>68</v>
      </c>
      <c r="Q345" s="186" t="s">
        <v>1202</v>
      </c>
      <c r="R345" s="183">
        <v>16.8</v>
      </c>
      <c r="S345" s="186">
        <v>80</v>
      </c>
      <c r="T345" s="186" t="s">
        <v>1209</v>
      </c>
      <c r="U345" s="183">
        <v>210</v>
      </c>
      <c r="V345" s="186">
        <v>64</v>
      </c>
      <c r="W345" s="186" t="s">
        <v>1202</v>
      </c>
      <c r="X345" s="183">
        <v>9</v>
      </c>
      <c r="Y345" s="186">
        <v>64</v>
      </c>
      <c r="Z345" s="186" t="s">
        <v>1202</v>
      </c>
      <c r="AA345" s="183" t="s">
        <v>1154</v>
      </c>
      <c r="AB345" s="186">
        <v>62</v>
      </c>
      <c r="AC345" s="186" t="s">
        <v>1202</v>
      </c>
      <c r="AD345" s="186">
        <v>74.55</v>
      </c>
      <c r="AE345" s="186">
        <v>0</v>
      </c>
      <c r="AF345" s="186"/>
      <c r="AG345" s="186">
        <v>74.55</v>
      </c>
      <c r="AH345" s="186" t="s">
        <v>1202</v>
      </c>
    </row>
    <row r="346" spans="1:34" ht="14.25" x14ac:dyDescent="0.2">
      <c r="A346" s="182" t="s">
        <v>1511</v>
      </c>
      <c r="B346" s="182"/>
      <c r="C346" s="183">
        <v>1</v>
      </c>
      <c r="D346" s="183" t="s">
        <v>1558</v>
      </c>
      <c r="E346" s="183" t="s">
        <v>1229</v>
      </c>
      <c r="F346" s="184"/>
      <c r="G346" s="183">
        <v>172.5</v>
      </c>
      <c r="H346" s="183">
        <v>47.5</v>
      </c>
      <c r="I346" s="185">
        <v>15.963032976265501</v>
      </c>
      <c r="J346" s="186">
        <v>80</v>
      </c>
      <c r="K346" s="186" t="s">
        <v>1226</v>
      </c>
      <c r="L346" s="183">
        <v>3480</v>
      </c>
      <c r="M346" s="186">
        <v>70</v>
      </c>
      <c r="N346" s="186" t="s">
        <v>1202</v>
      </c>
      <c r="O346" s="199">
        <v>7.55</v>
      </c>
      <c r="P346" s="186">
        <v>78</v>
      </c>
      <c r="Q346" s="186" t="s">
        <v>1202</v>
      </c>
      <c r="R346" s="183">
        <v>9.1999999999999993</v>
      </c>
      <c r="S346" s="186">
        <v>70</v>
      </c>
      <c r="T346" s="186" t="s">
        <v>1202</v>
      </c>
      <c r="U346" s="183">
        <v>210</v>
      </c>
      <c r="V346" s="186">
        <v>64</v>
      </c>
      <c r="W346" s="186" t="s">
        <v>1202</v>
      </c>
      <c r="X346" s="183">
        <v>9</v>
      </c>
      <c r="Y346" s="186">
        <v>64</v>
      </c>
      <c r="Z346" s="186" t="s">
        <v>1202</v>
      </c>
      <c r="AA346" s="183" t="s">
        <v>951</v>
      </c>
      <c r="AB346" s="186">
        <v>60</v>
      </c>
      <c r="AC346" s="186" t="s">
        <v>1202</v>
      </c>
      <c r="AD346" s="186">
        <v>69.900000000000006</v>
      </c>
      <c r="AE346" s="186">
        <v>0</v>
      </c>
      <c r="AF346" s="186"/>
      <c r="AG346" s="186">
        <v>69.900000000000006</v>
      </c>
      <c r="AH346" s="186" t="s">
        <v>1202</v>
      </c>
    </row>
    <row r="347" spans="1:34" ht="14.25" x14ac:dyDescent="0.2">
      <c r="A347" s="182" t="s">
        <v>1511</v>
      </c>
      <c r="B347" s="182"/>
      <c r="C347" s="183">
        <v>1</v>
      </c>
      <c r="D347" s="183" t="s">
        <v>1559</v>
      </c>
      <c r="E347" s="183" t="s">
        <v>1229</v>
      </c>
      <c r="F347" s="184"/>
      <c r="G347" s="183">
        <v>177</v>
      </c>
      <c r="H347" s="183">
        <v>89.1</v>
      </c>
      <c r="I347" s="185">
        <v>28.4401034185579</v>
      </c>
      <c r="J347" s="186">
        <v>60</v>
      </c>
      <c r="K347" s="186" t="s">
        <v>1205</v>
      </c>
      <c r="L347" s="183">
        <v>4663</v>
      </c>
      <c r="M347" s="186">
        <v>95</v>
      </c>
      <c r="N347" s="186" t="s">
        <v>1200</v>
      </c>
      <c r="O347" s="199">
        <v>8.06</v>
      </c>
      <c r="P347" s="186">
        <v>72</v>
      </c>
      <c r="Q347" s="186" t="s">
        <v>1202</v>
      </c>
      <c r="R347" s="183">
        <v>17.8</v>
      </c>
      <c r="S347" s="186">
        <v>80</v>
      </c>
      <c r="T347" s="186" t="s">
        <v>1209</v>
      </c>
      <c r="U347" s="183">
        <v>200</v>
      </c>
      <c r="V347" s="186">
        <v>60</v>
      </c>
      <c r="W347" s="186" t="s">
        <v>1202</v>
      </c>
      <c r="X347" s="183">
        <v>8</v>
      </c>
      <c r="Y347" s="186">
        <v>60</v>
      </c>
      <c r="Z347" s="186" t="s">
        <v>1202</v>
      </c>
      <c r="AA347" s="183" t="s">
        <v>482</v>
      </c>
      <c r="AB347" s="186">
        <v>60</v>
      </c>
      <c r="AC347" s="186" t="s">
        <v>1202</v>
      </c>
      <c r="AD347" s="186">
        <v>69.650000000000006</v>
      </c>
      <c r="AE347" s="186">
        <v>0</v>
      </c>
      <c r="AF347" s="186"/>
      <c r="AG347" s="186">
        <v>69.650000000000006</v>
      </c>
      <c r="AH347" s="186" t="s">
        <v>1202</v>
      </c>
    </row>
    <row r="348" spans="1:34" ht="14.25" x14ac:dyDescent="0.2">
      <c r="A348" s="182" t="s">
        <v>1511</v>
      </c>
      <c r="B348" s="182"/>
      <c r="C348" s="183">
        <v>1</v>
      </c>
      <c r="D348" s="183" t="s">
        <v>1560</v>
      </c>
      <c r="E348" s="183" t="s">
        <v>1229</v>
      </c>
      <c r="F348" s="184"/>
      <c r="G348" s="183">
        <v>173</v>
      </c>
      <c r="H348" s="183">
        <v>49.9</v>
      </c>
      <c r="I348" s="185">
        <v>16.672792275050998</v>
      </c>
      <c r="J348" s="186">
        <v>80</v>
      </c>
      <c r="K348" s="186" t="s">
        <v>1226</v>
      </c>
      <c r="L348" s="183">
        <v>4028</v>
      </c>
      <c r="M348" s="186">
        <v>80</v>
      </c>
      <c r="N348" s="186" t="s">
        <v>1209</v>
      </c>
      <c r="O348" s="199">
        <v>6.81</v>
      </c>
      <c r="P348" s="186">
        <v>100</v>
      </c>
      <c r="Q348" s="186" t="s">
        <v>1200</v>
      </c>
      <c r="R348" s="183">
        <v>17.399999999999999</v>
      </c>
      <c r="S348" s="186">
        <v>80</v>
      </c>
      <c r="T348" s="186" t="s">
        <v>1209</v>
      </c>
      <c r="U348" s="183">
        <v>235</v>
      </c>
      <c r="V348" s="186">
        <v>76</v>
      </c>
      <c r="W348" s="186" t="s">
        <v>1202</v>
      </c>
      <c r="X348" s="183">
        <v>10</v>
      </c>
      <c r="Y348" s="186">
        <v>68</v>
      </c>
      <c r="Z348" s="186" t="s">
        <v>1202</v>
      </c>
      <c r="AA348" s="183" t="s">
        <v>951</v>
      </c>
      <c r="AB348" s="186">
        <v>60</v>
      </c>
      <c r="AC348" s="186" t="s">
        <v>1202</v>
      </c>
      <c r="AD348" s="186">
        <v>78.400000000000006</v>
      </c>
      <c r="AE348" s="186">
        <v>0</v>
      </c>
      <c r="AF348" s="186"/>
      <c r="AG348" s="186">
        <v>78.400000000000006</v>
      </c>
      <c r="AH348" s="186" t="s">
        <v>1202</v>
      </c>
    </row>
    <row r="349" spans="1:34" ht="14.25" x14ac:dyDescent="0.2">
      <c r="A349" s="182" t="s">
        <v>1511</v>
      </c>
      <c r="B349" s="182"/>
      <c r="C349" s="183">
        <v>1</v>
      </c>
      <c r="D349" s="183" t="s">
        <v>1561</v>
      </c>
      <c r="E349" s="183" t="s">
        <v>1229</v>
      </c>
      <c r="F349" s="184"/>
      <c r="G349" s="183">
        <v>172</v>
      </c>
      <c r="H349" s="183">
        <v>53.6</v>
      </c>
      <c r="I349" s="185">
        <v>18.117901568415402</v>
      </c>
      <c r="J349" s="186">
        <v>100</v>
      </c>
      <c r="K349" s="186" t="s">
        <v>1199</v>
      </c>
      <c r="L349" s="183">
        <v>4005</v>
      </c>
      <c r="M349" s="186">
        <v>80</v>
      </c>
      <c r="N349" s="186" t="s">
        <v>1209</v>
      </c>
      <c r="O349" s="199">
        <v>7.49</v>
      </c>
      <c r="P349" s="186">
        <v>78</v>
      </c>
      <c r="Q349" s="186" t="s">
        <v>1202</v>
      </c>
      <c r="R349" s="183">
        <v>13.6</v>
      </c>
      <c r="S349" s="186">
        <v>76</v>
      </c>
      <c r="T349" s="186" t="s">
        <v>1202</v>
      </c>
      <c r="U349" s="183">
        <v>215</v>
      </c>
      <c r="V349" s="186">
        <v>66</v>
      </c>
      <c r="W349" s="186" t="s">
        <v>1202</v>
      </c>
      <c r="X349" s="183">
        <v>9</v>
      </c>
      <c r="Y349" s="186">
        <v>64</v>
      </c>
      <c r="Z349" s="186" t="s">
        <v>1202</v>
      </c>
      <c r="AA349" s="183" t="s">
        <v>338</v>
      </c>
      <c r="AB349" s="186">
        <v>64</v>
      </c>
      <c r="AC349" s="186" t="s">
        <v>1202</v>
      </c>
      <c r="AD349" s="186">
        <v>76</v>
      </c>
      <c r="AE349" s="186">
        <v>0</v>
      </c>
      <c r="AF349" s="186"/>
      <c r="AG349" s="186">
        <v>76</v>
      </c>
      <c r="AH349" s="186" t="s">
        <v>1202</v>
      </c>
    </row>
    <row r="350" spans="1:34" ht="14.25" x14ac:dyDescent="0.2">
      <c r="A350" s="182" t="s">
        <v>1562</v>
      </c>
      <c r="B350" s="182"/>
      <c r="C350" s="183">
        <v>1</v>
      </c>
      <c r="D350" s="183" t="s">
        <v>1563</v>
      </c>
      <c r="E350" s="183" t="s">
        <v>1198</v>
      </c>
      <c r="F350" s="184"/>
      <c r="G350" s="183">
        <v>163</v>
      </c>
      <c r="H350" s="183">
        <v>93.6</v>
      </c>
      <c r="I350" s="185">
        <v>35.229026308856199</v>
      </c>
      <c r="J350" s="186">
        <v>60</v>
      </c>
      <c r="K350" s="186" t="s">
        <v>1205</v>
      </c>
      <c r="L350" s="183">
        <v>3644</v>
      </c>
      <c r="M350" s="186">
        <v>100</v>
      </c>
      <c r="N350" s="186" t="s">
        <v>1200</v>
      </c>
      <c r="O350" s="199">
        <v>9.24</v>
      </c>
      <c r="P350" s="186">
        <v>72</v>
      </c>
      <c r="Q350" s="186" t="s">
        <v>1202</v>
      </c>
      <c r="R350" s="183">
        <v>13.4</v>
      </c>
      <c r="S350" s="186">
        <v>72</v>
      </c>
      <c r="T350" s="186" t="s">
        <v>1202</v>
      </c>
      <c r="U350" s="183">
        <v>160</v>
      </c>
      <c r="V350" s="186">
        <v>66</v>
      </c>
      <c r="W350" s="186" t="s">
        <v>1202</v>
      </c>
      <c r="X350" s="183">
        <v>30</v>
      </c>
      <c r="Y350" s="186">
        <v>66</v>
      </c>
      <c r="Z350" s="186" t="s">
        <v>1202</v>
      </c>
      <c r="AA350" s="183" t="s">
        <v>951</v>
      </c>
      <c r="AB350" s="186">
        <v>60</v>
      </c>
      <c r="AC350" s="186" t="s">
        <v>1202</v>
      </c>
      <c r="AD350" s="186">
        <v>70.8</v>
      </c>
      <c r="AE350" s="186">
        <v>0</v>
      </c>
      <c r="AF350" s="186"/>
      <c r="AG350" s="186">
        <v>70.8</v>
      </c>
      <c r="AH350" s="186" t="s">
        <v>1202</v>
      </c>
    </row>
    <row r="351" spans="1:34" ht="14.25" x14ac:dyDescent="0.2">
      <c r="A351" s="182" t="s">
        <v>1562</v>
      </c>
      <c r="B351" s="182"/>
      <c r="C351" s="183">
        <v>1</v>
      </c>
      <c r="D351" s="183" t="s">
        <v>1564</v>
      </c>
      <c r="E351" s="183" t="s">
        <v>1198</v>
      </c>
      <c r="F351" s="184"/>
      <c r="G351" s="183">
        <v>160.5</v>
      </c>
      <c r="H351" s="183">
        <v>73.3</v>
      </c>
      <c r="I351" s="185">
        <v>28.454692792189501</v>
      </c>
      <c r="J351" s="186">
        <v>60</v>
      </c>
      <c r="K351" s="186" t="s">
        <v>1205</v>
      </c>
      <c r="L351" s="183">
        <v>3073</v>
      </c>
      <c r="M351" s="186">
        <v>85</v>
      </c>
      <c r="N351" s="186" t="s">
        <v>1209</v>
      </c>
      <c r="O351" s="199">
        <v>10.199999999999999</v>
      </c>
      <c r="P351" s="186">
        <v>62</v>
      </c>
      <c r="Q351" s="186" t="s">
        <v>1202</v>
      </c>
      <c r="R351" s="183">
        <v>21.9</v>
      </c>
      <c r="S351" s="186">
        <v>90</v>
      </c>
      <c r="T351" s="186" t="s">
        <v>1200</v>
      </c>
      <c r="U351" s="183">
        <v>150</v>
      </c>
      <c r="V351" s="186">
        <v>60</v>
      </c>
      <c r="W351" s="186" t="s">
        <v>1202</v>
      </c>
      <c r="X351" s="183">
        <v>33</v>
      </c>
      <c r="Y351" s="186">
        <v>68</v>
      </c>
      <c r="Z351" s="186" t="s">
        <v>1202</v>
      </c>
      <c r="AA351" s="183" t="s">
        <v>624</v>
      </c>
      <c r="AB351" s="186">
        <v>60</v>
      </c>
      <c r="AC351" s="186" t="s">
        <v>1202</v>
      </c>
      <c r="AD351" s="186">
        <v>67.95</v>
      </c>
      <c r="AE351" s="186">
        <v>0</v>
      </c>
      <c r="AF351" s="186"/>
      <c r="AG351" s="186">
        <v>67.95</v>
      </c>
      <c r="AH351" s="186" t="s">
        <v>1202</v>
      </c>
    </row>
    <row r="352" spans="1:34" ht="14.25" x14ac:dyDescent="0.2">
      <c r="A352" s="182" t="s">
        <v>1562</v>
      </c>
      <c r="B352" s="182"/>
      <c r="C352" s="183">
        <v>1</v>
      </c>
      <c r="D352" s="183" t="s">
        <v>1565</v>
      </c>
      <c r="E352" s="183" t="s">
        <v>1198</v>
      </c>
      <c r="F352" s="184"/>
      <c r="G352" s="183">
        <v>163</v>
      </c>
      <c r="H352" s="183">
        <v>50.5</v>
      </c>
      <c r="I352" s="185">
        <v>19.007113553389299</v>
      </c>
      <c r="J352" s="186">
        <v>100</v>
      </c>
      <c r="K352" s="186" t="s">
        <v>1199</v>
      </c>
      <c r="L352" s="183">
        <v>3798</v>
      </c>
      <c r="M352" s="186">
        <v>100</v>
      </c>
      <c r="N352" s="186" t="s">
        <v>1200</v>
      </c>
      <c r="O352" s="199">
        <v>8.9</v>
      </c>
      <c r="P352" s="186">
        <v>76</v>
      </c>
      <c r="Q352" s="186" t="s">
        <v>1202</v>
      </c>
      <c r="R352" s="183">
        <v>16.399999999999999</v>
      </c>
      <c r="S352" s="186">
        <v>76</v>
      </c>
      <c r="T352" s="186" t="s">
        <v>1202</v>
      </c>
      <c r="U352" s="183">
        <v>180</v>
      </c>
      <c r="V352" s="186">
        <v>80</v>
      </c>
      <c r="W352" s="186" t="s">
        <v>1209</v>
      </c>
      <c r="X352" s="183">
        <v>32</v>
      </c>
      <c r="Y352" s="186">
        <v>68</v>
      </c>
      <c r="Z352" s="186" t="s">
        <v>1202</v>
      </c>
      <c r="AA352" s="183" t="s">
        <v>690</v>
      </c>
      <c r="AB352" s="186">
        <v>80</v>
      </c>
      <c r="AC352" s="186" t="s">
        <v>1209</v>
      </c>
      <c r="AD352" s="186">
        <v>83.6</v>
      </c>
      <c r="AE352" s="186">
        <v>0</v>
      </c>
      <c r="AF352" s="186"/>
      <c r="AG352" s="186">
        <v>83.6</v>
      </c>
      <c r="AH352" s="186" t="s">
        <v>1209</v>
      </c>
    </row>
    <row r="353" spans="1:34" ht="14.25" x14ac:dyDescent="0.2">
      <c r="A353" s="182" t="s">
        <v>1562</v>
      </c>
      <c r="B353" s="182"/>
      <c r="C353" s="183">
        <v>1</v>
      </c>
      <c r="D353" s="183" t="s">
        <v>1566</v>
      </c>
      <c r="E353" s="183" t="s">
        <v>1198</v>
      </c>
      <c r="F353" s="184"/>
      <c r="G353" s="183">
        <v>168</v>
      </c>
      <c r="H353" s="183">
        <v>64.3</v>
      </c>
      <c r="I353" s="185">
        <v>22.782029478458</v>
      </c>
      <c r="J353" s="186">
        <v>100</v>
      </c>
      <c r="K353" s="186" t="s">
        <v>1199</v>
      </c>
      <c r="L353" s="183">
        <v>3570</v>
      </c>
      <c r="M353" s="186">
        <v>100</v>
      </c>
      <c r="N353" s="186" t="s">
        <v>1200</v>
      </c>
      <c r="O353" s="199">
        <v>9.6</v>
      </c>
      <c r="P353" s="186">
        <v>68</v>
      </c>
      <c r="Q353" s="186" t="s">
        <v>1202</v>
      </c>
      <c r="R353" s="183">
        <v>29.1</v>
      </c>
      <c r="S353" s="186">
        <v>100</v>
      </c>
      <c r="T353" s="186" t="s">
        <v>1200</v>
      </c>
      <c r="U353" s="183">
        <v>175</v>
      </c>
      <c r="V353" s="186">
        <v>76</v>
      </c>
      <c r="W353" s="186" t="s">
        <v>1202</v>
      </c>
      <c r="X353" s="183">
        <v>27</v>
      </c>
      <c r="Y353" s="186">
        <v>62</v>
      </c>
      <c r="Z353" s="186" t="s">
        <v>1202</v>
      </c>
      <c r="AA353" s="183" t="s">
        <v>338</v>
      </c>
      <c r="AB353" s="186">
        <v>62</v>
      </c>
      <c r="AC353" s="186" t="s">
        <v>1202</v>
      </c>
      <c r="AD353" s="186">
        <v>79.8</v>
      </c>
      <c r="AE353" s="186">
        <v>0</v>
      </c>
      <c r="AF353" s="186"/>
      <c r="AG353" s="186">
        <v>79.8</v>
      </c>
      <c r="AH353" s="186" t="s">
        <v>1202</v>
      </c>
    </row>
    <row r="354" spans="1:34" ht="14.25" x14ac:dyDescent="0.2">
      <c r="A354" s="182" t="s">
        <v>1562</v>
      </c>
      <c r="B354" s="182"/>
      <c r="C354" s="183">
        <v>1</v>
      </c>
      <c r="D354" s="183" t="s">
        <v>1567</v>
      </c>
      <c r="E354" s="183" t="s">
        <v>1198</v>
      </c>
      <c r="F354" s="184"/>
      <c r="G354" s="183">
        <v>167</v>
      </c>
      <c r="H354" s="183">
        <v>48.8</v>
      </c>
      <c r="I354" s="185">
        <v>17.497938255226099</v>
      </c>
      <c r="J354" s="186">
        <v>100</v>
      </c>
      <c r="K354" s="186" t="s">
        <v>1199</v>
      </c>
      <c r="L354" s="183">
        <v>2850</v>
      </c>
      <c r="M354" s="186">
        <v>80</v>
      </c>
      <c r="N354" s="186" t="s">
        <v>1209</v>
      </c>
      <c r="O354" s="199">
        <v>8.5</v>
      </c>
      <c r="P354" s="186">
        <v>80</v>
      </c>
      <c r="Q354" s="186" t="s">
        <v>1209</v>
      </c>
      <c r="R354" s="183">
        <v>17.899999999999999</v>
      </c>
      <c r="S354" s="186">
        <v>78</v>
      </c>
      <c r="T354" s="186" t="s">
        <v>1202</v>
      </c>
      <c r="U354" s="183">
        <v>200</v>
      </c>
      <c r="V354" s="186">
        <v>95</v>
      </c>
      <c r="W354" s="186" t="s">
        <v>1200</v>
      </c>
      <c r="X354" s="183">
        <v>26</v>
      </c>
      <c r="Y354" s="186">
        <v>62</v>
      </c>
      <c r="Z354" s="186" t="s">
        <v>1202</v>
      </c>
      <c r="AA354" s="183" t="s">
        <v>388</v>
      </c>
      <c r="AB354" s="186">
        <v>68</v>
      </c>
      <c r="AC354" s="186" t="s">
        <v>1202</v>
      </c>
      <c r="AD354" s="186">
        <v>80.099999999999994</v>
      </c>
      <c r="AE354" s="186">
        <v>0</v>
      </c>
      <c r="AF354" s="186"/>
      <c r="AG354" s="186">
        <v>80.099999999999994</v>
      </c>
      <c r="AH354" s="186" t="s">
        <v>1209</v>
      </c>
    </row>
    <row r="355" spans="1:34" ht="14.25" x14ac:dyDescent="0.2">
      <c r="A355" s="182" t="s">
        <v>1562</v>
      </c>
      <c r="B355" s="182"/>
      <c r="C355" s="183">
        <v>1</v>
      </c>
      <c r="D355" s="183" t="s">
        <v>1568</v>
      </c>
      <c r="E355" s="183" t="s">
        <v>1198</v>
      </c>
      <c r="F355" s="184"/>
      <c r="G355" s="183">
        <v>163</v>
      </c>
      <c r="H355" s="183">
        <v>68.599999999999994</v>
      </c>
      <c r="I355" s="185">
        <v>25.819564153712999</v>
      </c>
      <c r="J355" s="186">
        <v>60</v>
      </c>
      <c r="K355" s="186" t="s">
        <v>1205</v>
      </c>
      <c r="L355" s="183">
        <v>2834</v>
      </c>
      <c r="M355" s="186">
        <v>78</v>
      </c>
      <c r="N355" s="186" t="s">
        <v>1202</v>
      </c>
      <c r="O355" s="199">
        <v>10</v>
      </c>
      <c r="P355" s="186">
        <v>64</v>
      </c>
      <c r="Q355" s="186" t="s">
        <v>1202</v>
      </c>
      <c r="R355" s="183">
        <v>18.100000000000001</v>
      </c>
      <c r="S355" s="186">
        <v>80</v>
      </c>
      <c r="T355" s="186" t="s">
        <v>1209</v>
      </c>
      <c r="U355" s="183">
        <v>160</v>
      </c>
      <c r="V355" s="186">
        <v>66</v>
      </c>
      <c r="W355" s="186" t="s">
        <v>1202</v>
      </c>
      <c r="X355" s="183">
        <v>25</v>
      </c>
      <c r="Y355" s="186">
        <v>60</v>
      </c>
      <c r="Z355" s="186" t="s">
        <v>1202</v>
      </c>
      <c r="AA355" s="183" t="s">
        <v>624</v>
      </c>
      <c r="AB355" s="186">
        <v>60</v>
      </c>
      <c r="AC355" s="186" t="s">
        <v>1202</v>
      </c>
      <c r="AD355" s="186">
        <v>66.099999999999994</v>
      </c>
      <c r="AE355" s="186">
        <v>0</v>
      </c>
      <c r="AF355" s="186"/>
      <c r="AG355" s="186">
        <v>66.099999999999994</v>
      </c>
      <c r="AH355" s="186" t="s">
        <v>1202</v>
      </c>
    </row>
    <row r="356" spans="1:34" ht="14.25" x14ac:dyDescent="0.2">
      <c r="A356" s="182" t="s">
        <v>1562</v>
      </c>
      <c r="B356" s="182"/>
      <c r="C356" s="183">
        <v>1</v>
      </c>
      <c r="D356" s="183" t="s">
        <v>1569</v>
      </c>
      <c r="E356" s="183" t="s">
        <v>1198</v>
      </c>
      <c r="F356" s="184"/>
      <c r="G356" s="183">
        <v>167</v>
      </c>
      <c r="H356" s="183">
        <v>56.1</v>
      </c>
      <c r="I356" s="185">
        <v>20.1154577073398</v>
      </c>
      <c r="J356" s="186">
        <v>100</v>
      </c>
      <c r="K356" s="186" t="s">
        <v>1199</v>
      </c>
      <c r="L356" s="183">
        <v>3928</v>
      </c>
      <c r="M356" s="186">
        <v>100</v>
      </c>
      <c r="N356" s="186" t="s">
        <v>1200</v>
      </c>
      <c r="O356" s="199">
        <v>9</v>
      </c>
      <c r="P356" s="186">
        <v>74</v>
      </c>
      <c r="Q356" s="186" t="s">
        <v>1202</v>
      </c>
      <c r="R356" s="183">
        <v>5.3</v>
      </c>
      <c r="S356" s="186">
        <v>60</v>
      </c>
      <c r="T356" s="186" t="s">
        <v>1202</v>
      </c>
      <c r="U356" s="183">
        <v>160</v>
      </c>
      <c r="V356" s="186">
        <v>66</v>
      </c>
      <c r="W356" s="186" t="s">
        <v>1202</v>
      </c>
      <c r="X356" s="183">
        <v>25</v>
      </c>
      <c r="Y356" s="186">
        <v>60</v>
      </c>
      <c r="Z356" s="186" t="s">
        <v>1202</v>
      </c>
      <c r="AA356" s="183" t="s">
        <v>338</v>
      </c>
      <c r="AB356" s="186">
        <v>62</v>
      </c>
      <c r="AC356" s="186" t="s">
        <v>1202</v>
      </c>
      <c r="AD356" s="186">
        <v>75.8</v>
      </c>
      <c r="AE356" s="186">
        <v>0</v>
      </c>
      <c r="AF356" s="186"/>
      <c r="AG356" s="186">
        <v>75.8</v>
      </c>
      <c r="AH356" s="186" t="s">
        <v>1202</v>
      </c>
    </row>
    <row r="357" spans="1:34" ht="14.25" x14ac:dyDescent="0.2">
      <c r="A357" s="182" t="s">
        <v>1562</v>
      </c>
      <c r="B357" s="182"/>
      <c r="C357" s="183">
        <v>1</v>
      </c>
      <c r="D357" s="183" t="s">
        <v>1570</v>
      </c>
      <c r="E357" s="183" t="s">
        <v>1198</v>
      </c>
      <c r="F357" s="184"/>
      <c r="G357" s="183">
        <v>161.5</v>
      </c>
      <c r="H357" s="183">
        <v>52.5</v>
      </c>
      <c r="I357" s="185">
        <v>20.128631540607099</v>
      </c>
      <c r="J357" s="186">
        <v>100</v>
      </c>
      <c r="K357" s="186" t="s">
        <v>1199</v>
      </c>
      <c r="L357" s="183">
        <v>3266</v>
      </c>
      <c r="M357" s="186">
        <v>100</v>
      </c>
      <c r="N357" s="186" t="s">
        <v>1200</v>
      </c>
      <c r="O357" s="199">
        <v>9.1999999999999993</v>
      </c>
      <c r="P357" s="186">
        <v>72</v>
      </c>
      <c r="Q357" s="186" t="s">
        <v>1202</v>
      </c>
      <c r="R357" s="183">
        <v>12.4</v>
      </c>
      <c r="S357" s="186">
        <v>70</v>
      </c>
      <c r="T357" s="186" t="s">
        <v>1202</v>
      </c>
      <c r="U357" s="183">
        <v>170</v>
      </c>
      <c r="V357" s="186">
        <v>74</v>
      </c>
      <c r="W357" s="186" t="s">
        <v>1202</v>
      </c>
      <c r="X357" s="183">
        <v>30</v>
      </c>
      <c r="Y357" s="186">
        <v>66</v>
      </c>
      <c r="Z357" s="186" t="s">
        <v>1202</v>
      </c>
      <c r="AA357" s="183" t="s">
        <v>727</v>
      </c>
      <c r="AB357" s="186">
        <v>64</v>
      </c>
      <c r="AC357" s="186" t="s">
        <v>1202</v>
      </c>
      <c r="AD357" s="186">
        <v>78.2</v>
      </c>
      <c r="AE357" s="186">
        <v>0</v>
      </c>
      <c r="AF357" s="186"/>
      <c r="AG357" s="186">
        <v>78.2</v>
      </c>
      <c r="AH357" s="186" t="s">
        <v>1202</v>
      </c>
    </row>
    <row r="358" spans="1:34" ht="14.25" x14ac:dyDescent="0.2">
      <c r="A358" s="182" t="s">
        <v>1562</v>
      </c>
      <c r="B358" s="182"/>
      <c r="C358" s="183">
        <v>1</v>
      </c>
      <c r="D358" s="183" t="s">
        <v>1571</v>
      </c>
      <c r="E358" s="183" t="s">
        <v>1198</v>
      </c>
      <c r="F358" s="184"/>
      <c r="G358" s="183">
        <v>167</v>
      </c>
      <c r="H358" s="183">
        <v>47.1</v>
      </c>
      <c r="I358" s="185">
        <v>16.888378930761199</v>
      </c>
      <c r="J358" s="186">
        <v>100</v>
      </c>
      <c r="K358" s="186" t="s">
        <v>1199</v>
      </c>
      <c r="L358" s="183">
        <v>2826</v>
      </c>
      <c r="M358" s="186">
        <v>78</v>
      </c>
      <c r="N358" s="186" t="s">
        <v>1202</v>
      </c>
      <c r="O358" s="199">
        <v>9.6999999999999993</v>
      </c>
      <c r="P358" s="186">
        <v>68</v>
      </c>
      <c r="Q358" s="186" t="s">
        <v>1202</v>
      </c>
      <c r="R358" s="183">
        <v>18.3</v>
      </c>
      <c r="S358" s="186">
        <v>80</v>
      </c>
      <c r="T358" s="186" t="s">
        <v>1209</v>
      </c>
      <c r="U358" s="183">
        <v>165</v>
      </c>
      <c r="V358" s="186">
        <v>70</v>
      </c>
      <c r="W358" s="186" t="s">
        <v>1202</v>
      </c>
      <c r="X358" s="183">
        <v>35</v>
      </c>
      <c r="Y358" s="186">
        <v>70</v>
      </c>
      <c r="Z358" s="186" t="s">
        <v>1202</v>
      </c>
      <c r="AA358" s="183" t="s">
        <v>703</v>
      </c>
      <c r="AB358" s="186">
        <v>62</v>
      </c>
      <c r="AC358" s="186" t="s">
        <v>1202</v>
      </c>
      <c r="AD358" s="186">
        <v>74.7</v>
      </c>
      <c r="AE358" s="186">
        <v>0</v>
      </c>
      <c r="AF358" s="186"/>
      <c r="AG358" s="186">
        <v>74.7</v>
      </c>
      <c r="AH358" s="186" t="s">
        <v>1202</v>
      </c>
    </row>
    <row r="359" spans="1:34" ht="14.25" x14ac:dyDescent="0.2">
      <c r="A359" s="182" t="s">
        <v>1562</v>
      </c>
      <c r="B359" s="182"/>
      <c r="C359" s="183">
        <v>1</v>
      </c>
      <c r="D359" s="183" t="s">
        <v>1572</v>
      </c>
      <c r="E359" s="183" t="s">
        <v>1198</v>
      </c>
      <c r="F359" s="184"/>
      <c r="G359" s="183">
        <v>152</v>
      </c>
      <c r="H359" s="183">
        <v>52.5</v>
      </c>
      <c r="I359" s="185">
        <v>22.7233379501385</v>
      </c>
      <c r="J359" s="186">
        <v>100</v>
      </c>
      <c r="K359" s="186" t="s">
        <v>1199</v>
      </c>
      <c r="L359" s="183">
        <v>3443</v>
      </c>
      <c r="M359" s="186">
        <v>100</v>
      </c>
      <c r="N359" s="186" t="s">
        <v>1200</v>
      </c>
      <c r="O359" s="199">
        <v>9.5</v>
      </c>
      <c r="P359" s="186">
        <v>70</v>
      </c>
      <c r="Q359" s="186" t="s">
        <v>1202</v>
      </c>
      <c r="R359" s="183">
        <v>19.899999999999999</v>
      </c>
      <c r="S359" s="186">
        <v>85</v>
      </c>
      <c r="T359" s="186" t="s">
        <v>1209</v>
      </c>
      <c r="U359" s="183">
        <v>180</v>
      </c>
      <c r="V359" s="186">
        <v>80</v>
      </c>
      <c r="W359" s="186" t="s">
        <v>1209</v>
      </c>
      <c r="X359" s="183">
        <v>31</v>
      </c>
      <c r="Y359" s="186">
        <v>66</v>
      </c>
      <c r="Z359" s="186" t="s">
        <v>1202</v>
      </c>
      <c r="AA359" s="183" t="s">
        <v>338</v>
      </c>
      <c r="AB359" s="186">
        <v>62</v>
      </c>
      <c r="AC359" s="186" t="s">
        <v>1202</v>
      </c>
      <c r="AD359" s="186">
        <v>79.5</v>
      </c>
      <c r="AE359" s="186">
        <v>0</v>
      </c>
      <c r="AF359" s="186"/>
      <c r="AG359" s="186">
        <v>79.5</v>
      </c>
      <c r="AH359" s="186" t="s">
        <v>1202</v>
      </c>
    </row>
    <row r="360" spans="1:34" ht="14.25" x14ac:dyDescent="0.2">
      <c r="A360" s="182" t="s">
        <v>1562</v>
      </c>
      <c r="B360" s="182"/>
      <c r="C360" s="183">
        <v>1</v>
      </c>
      <c r="D360" s="183" t="s">
        <v>1573</v>
      </c>
      <c r="E360" s="183" t="s">
        <v>1198</v>
      </c>
      <c r="F360" s="184"/>
      <c r="G360" s="183">
        <v>159</v>
      </c>
      <c r="H360" s="183">
        <v>98</v>
      </c>
      <c r="I360" s="185">
        <v>38.764289387286901</v>
      </c>
      <c r="J360" s="186">
        <v>60</v>
      </c>
      <c r="K360" s="186" t="s">
        <v>1205</v>
      </c>
      <c r="L360" s="183">
        <v>3210</v>
      </c>
      <c r="M360" s="186">
        <v>95</v>
      </c>
      <c r="N360" s="186" t="s">
        <v>1200</v>
      </c>
      <c r="O360" s="199">
        <v>10</v>
      </c>
      <c r="P360" s="186">
        <v>64</v>
      </c>
      <c r="Q360" s="186" t="s">
        <v>1202</v>
      </c>
      <c r="R360" s="183">
        <v>17.899999999999999</v>
      </c>
      <c r="S360" s="186">
        <v>78</v>
      </c>
      <c r="T360" s="186" t="s">
        <v>1202</v>
      </c>
      <c r="U360" s="183">
        <v>160</v>
      </c>
      <c r="V360" s="186">
        <v>66</v>
      </c>
      <c r="W360" s="186" t="s">
        <v>1202</v>
      </c>
      <c r="X360" s="183">
        <v>27</v>
      </c>
      <c r="Y360" s="186">
        <v>62</v>
      </c>
      <c r="Z360" s="186" t="s">
        <v>1202</v>
      </c>
      <c r="AA360" s="183" t="s">
        <v>624</v>
      </c>
      <c r="AB360" s="186">
        <v>60</v>
      </c>
      <c r="AC360" s="186" t="s">
        <v>1202</v>
      </c>
      <c r="AD360" s="186">
        <v>68.650000000000006</v>
      </c>
      <c r="AE360" s="186">
        <v>0</v>
      </c>
      <c r="AF360" s="186"/>
      <c r="AG360" s="186">
        <v>68.650000000000006</v>
      </c>
      <c r="AH360" s="186" t="s">
        <v>1202</v>
      </c>
    </row>
    <row r="361" spans="1:34" ht="14.25" x14ac:dyDescent="0.2">
      <c r="A361" s="182" t="s">
        <v>1562</v>
      </c>
      <c r="B361" s="182"/>
      <c r="C361" s="183">
        <v>1</v>
      </c>
      <c r="D361" s="183" t="s">
        <v>1574</v>
      </c>
      <c r="E361" s="183" t="s">
        <v>1198</v>
      </c>
      <c r="F361" s="184"/>
      <c r="G361" s="183">
        <v>165</v>
      </c>
      <c r="H361" s="183">
        <v>59.8</v>
      </c>
      <c r="I361" s="185">
        <v>21.965105601469201</v>
      </c>
      <c r="J361" s="186">
        <v>100</v>
      </c>
      <c r="K361" s="186" t="s">
        <v>1199</v>
      </c>
      <c r="L361" s="183">
        <v>2969</v>
      </c>
      <c r="M361" s="186">
        <v>80</v>
      </c>
      <c r="N361" s="186" t="s">
        <v>1209</v>
      </c>
      <c r="O361" s="199">
        <v>10.4</v>
      </c>
      <c r="P361" s="186">
        <v>60</v>
      </c>
      <c r="Q361" s="186" t="s">
        <v>1202</v>
      </c>
      <c r="R361" s="183">
        <v>18.5</v>
      </c>
      <c r="S361" s="186">
        <v>80</v>
      </c>
      <c r="T361" s="186" t="s">
        <v>1209</v>
      </c>
      <c r="U361" s="183">
        <v>160</v>
      </c>
      <c r="V361" s="186">
        <v>66</v>
      </c>
      <c r="W361" s="186" t="s">
        <v>1202</v>
      </c>
      <c r="X361" s="183">
        <v>30</v>
      </c>
      <c r="Y361" s="186">
        <v>66</v>
      </c>
      <c r="Z361" s="186" t="s">
        <v>1202</v>
      </c>
      <c r="AA361" s="183" t="s">
        <v>624</v>
      </c>
      <c r="AB361" s="186">
        <v>60</v>
      </c>
      <c r="AC361" s="186" t="s">
        <v>1202</v>
      </c>
      <c r="AD361" s="186">
        <v>72.2</v>
      </c>
      <c r="AE361" s="186">
        <v>0</v>
      </c>
      <c r="AF361" s="186"/>
      <c r="AG361" s="186">
        <v>72.2</v>
      </c>
      <c r="AH361" s="186" t="s">
        <v>1202</v>
      </c>
    </row>
    <row r="362" spans="1:34" ht="14.25" x14ac:dyDescent="0.2">
      <c r="A362" s="182" t="s">
        <v>1562</v>
      </c>
      <c r="B362" s="182"/>
      <c r="C362" s="183">
        <v>1</v>
      </c>
      <c r="D362" s="183" t="s">
        <v>1575</v>
      </c>
      <c r="E362" s="183" t="s">
        <v>1198</v>
      </c>
      <c r="F362" s="184"/>
      <c r="G362" s="183">
        <v>170</v>
      </c>
      <c r="H362" s="183">
        <v>50.4</v>
      </c>
      <c r="I362" s="185">
        <v>17.439446366782001</v>
      </c>
      <c r="J362" s="186">
        <v>100</v>
      </c>
      <c r="K362" s="186" t="s">
        <v>1199</v>
      </c>
      <c r="L362" s="183">
        <v>3168</v>
      </c>
      <c r="M362" s="186">
        <v>90</v>
      </c>
      <c r="N362" s="186" t="s">
        <v>1200</v>
      </c>
      <c r="O362" s="199">
        <v>9.8000000000000007</v>
      </c>
      <c r="P362" s="186">
        <v>66</v>
      </c>
      <c r="Q362" s="186" t="s">
        <v>1202</v>
      </c>
      <c r="R362" s="183">
        <v>17.3</v>
      </c>
      <c r="S362" s="186">
        <v>78</v>
      </c>
      <c r="T362" s="186" t="s">
        <v>1202</v>
      </c>
      <c r="U362" s="183">
        <v>170</v>
      </c>
      <c r="V362" s="186">
        <v>74</v>
      </c>
      <c r="W362" s="186" t="s">
        <v>1202</v>
      </c>
      <c r="X362" s="183">
        <v>31</v>
      </c>
      <c r="Y362" s="186">
        <v>66</v>
      </c>
      <c r="Z362" s="186" t="s">
        <v>1202</v>
      </c>
      <c r="AA362" s="183" t="s">
        <v>700</v>
      </c>
      <c r="AB362" s="186">
        <v>64</v>
      </c>
      <c r="AC362" s="186" t="s">
        <v>1202</v>
      </c>
      <c r="AD362" s="186">
        <v>76.3</v>
      </c>
      <c r="AE362" s="186">
        <v>0</v>
      </c>
      <c r="AF362" s="186"/>
      <c r="AG362" s="186">
        <v>76.3</v>
      </c>
      <c r="AH362" s="186" t="s">
        <v>1202</v>
      </c>
    </row>
    <row r="363" spans="1:34" ht="14.25" x14ac:dyDescent="0.2">
      <c r="A363" s="182" t="s">
        <v>1562</v>
      </c>
      <c r="B363" s="182"/>
      <c r="C363" s="183">
        <v>1</v>
      </c>
      <c r="D363" s="183" t="s">
        <v>1576</v>
      </c>
      <c r="E363" s="183" t="s">
        <v>1198</v>
      </c>
      <c r="F363" s="184"/>
      <c r="G363" s="183">
        <v>160</v>
      </c>
      <c r="H363" s="183">
        <v>53.6</v>
      </c>
      <c r="I363" s="185">
        <v>20.9375</v>
      </c>
      <c r="J363" s="186">
        <v>100</v>
      </c>
      <c r="K363" s="186" t="s">
        <v>1199</v>
      </c>
      <c r="L363" s="183">
        <v>3867</v>
      </c>
      <c r="M363" s="186">
        <v>100</v>
      </c>
      <c r="N363" s="186" t="s">
        <v>1200</v>
      </c>
      <c r="O363" s="199">
        <v>9.5</v>
      </c>
      <c r="P363" s="186">
        <v>70</v>
      </c>
      <c r="Q363" s="186" t="s">
        <v>1202</v>
      </c>
      <c r="R363" s="183">
        <v>16.5</v>
      </c>
      <c r="S363" s="186">
        <v>76</v>
      </c>
      <c r="T363" s="186" t="s">
        <v>1202</v>
      </c>
      <c r="U363" s="183">
        <v>150</v>
      </c>
      <c r="V363" s="186">
        <v>60</v>
      </c>
      <c r="W363" s="186" t="s">
        <v>1202</v>
      </c>
      <c r="X363" s="183">
        <v>31</v>
      </c>
      <c r="Y363" s="186">
        <v>66</v>
      </c>
      <c r="Z363" s="186" t="s">
        <v>1202</v>
      </c>
      <c r="AA363" s="183" t="s">
        <v>432</v>
      </c>
      <c r="AB363" s="186">
        <v>70</v>
      </c>
      <c r="AC363" s="186" t="s">
        <v>1202</v>
      </c>
      <c r="AD363" s="186">
        <v>78.2</v>
      </c>
      <c r="AE363" s="186">
        <v>0</v>
      </c>
      <c r="AF363" s="186"/>
      <c r="AG363" s="186">
        <v>78.2</v>
      </c>
      <c r="AH363" s="186" t="s">
        <v>1202</v>
      </c>
    </row>
    <row r="364" spans="1:34" ht="14.25" x14ac:dyDescent="0.2">
      <c r="A364" s="182" t="s">
        <v>1562</v>
      </c>
      <c r="B364" s="182"/>
      <c r="C364" s="183">
        <v>1</v>
      </c>
      <c r="D364" s="183" t="s">
        <v>1577</v>
      </c>
      <c r="E364" s="183" t="s">
        <v>1198</v>
      </c>
      <c r="F364" s="184"/>
      <c r="G364" s="183">
        <v>162.5</v>
      </c>
      <c r="H364" s="183">
        <v>65.5</v>
      </c>
      <c r="I364" s="185">
        <v>24.8047337278106</v>
      </c>
      <c r="J364" s="186">
        <v>80</v>
      </c>
      <c r="K364" s="186" t="s">
        <v>1219</v>
      </c>
      <c r="L364" s="183">
        <v>3230</v>
      </c>
      <c r="M364" s="186">
        <v>95</v>
      </c>
      <c r="N364" s="186" t="s">
        <v>1200</v>
      </c>
      <c r="O364" s="199">
        <v>10.5</v>
      </c>
      <c r="P364" s="186">
        <v>60</v>
      </c>
      <c r="Q364" s="186" t="s">
        <v>1202</v>
      </c>
      <c r="R364" s="183">
        <v>16.100000000000001</v>
      </c>
      <c r="S364" s="186">
        <v>76</v>
      </c>
      <c r="T364" s="186" t="s">
        <v>1202</v>
      </c>
      <c r="U364" s="183">
        <v>155</v>
      </c>
      <c r="V364" s="186">
        <v>64</v>
      </c>
      <c r="W364" s="186" t="s">
        <v>1202</v>
      </c>
      <c r="X364" s="183">
        <v>24</v>
      </c>
      <c r="Y364" s="186">
        <v>60</v>
      </c>
      <c r="Z364" s="186" t="s">
        <v>1202</v>
      </c>
      <c r="AA364" s="183" t="s">
        <v>951</v>
      </c>
      <c r="AB364" s="186">
        <v>60</v>
      </c>
      <c r="AC364" s="186" t="s">
        <v>1202</v>
      </c>
      <c r="AD364" s="186">
        <v>70.25</v>
      </c>
      <c r="AE364" s="186">
        <v>0</v>
      </c>
      <c r="AF364" s="186"/>
      <c r="AG364" s="186">
        <v>70.25</v>
      </c>
      <c r="AH364" s="186" t="s">
        <v>1202</v>
      </c>
    </row>
    <row r="365" spans="1:34" ht="14.25" x14ac:dyDescent="0.2">
      <c r="A365" s="182" t="s">
        <v>1562</v>
      </c>
      <c r="B365" s="182"/>
      <c r="C365" s="183">
        <v>1</v>
      </c>
      <c r="D365" s="183" t="s">
        <v>1578</v>
      </c>
      <c r="E365" s="183" t="s">
        <v>1198</v>
      </c>
      <c r="F365" s="184"/>
      <c r="G365" s="183">
        <v>166</v>
      </c>
      <c r="H365" s="183">
        <v>55.1</v>
      </c>
      <c r="I365" s="185">
        <v>19.995645231528499</v>
      </c>
      <c r="J365" s="186">
        <v>100</v>
      </c>
      <c r="K365" s="186" t="s">
        <v>1199</v>
      </c>
      <c r="L365" s="183">
        <v>3118</v>
      </c>
      <c r="M365" s="186">
        <v>85</v>
      </c>
      <c r="N365" s="186" t="s">
        <v>1209</v>
      </c>
      <c r="O365" s="199">
        <v>9.1</v>
      </c>
      <c r="P365" s="186">
        <v>74</v>
      </c>
      <c r="Q365" s="186" t="s">
        <v>1202</v>
      </c>
      <c r="R365" s="183">
        <v>12.1</v>
      </c>
      <c r="S365" s="186">
        <v>70</v>
      </c>
      <c r="T365" s="186" t="s">
        <v>1202</v>
      </c>
      <c r="U365" s="183">
        <v>190</v>
      </c>
      <c r="V365" s="186">
        <v>85</v>
      </c>
      <c r="W365" s="186" t="s">
        <v>1209</v>
      </c>
      <c r="X365" s="183">
        <v>25</v>
      </c>
      <c r="Y365" s="186">
        <v>60</v>
      </c>
      <c r="Z365" s="186" t="s">
        <v>1202</v>
      </c>
      <c r="AA365" s="183" t="s">
        <v>333</v>
      </c>
      <c r="AB365" s="186">
        <v>68</v>
      </c>
      <c r="AC365" s="186" t="s">
        <v>1202</v>
      </c>
      <c r="AD365" s="186">
        <v>77.650000000000006</v>
      </c>
      <c r="AE365" s="186">
        <v>0</v>
      </c>
      <c r="AF365" s="186"/>
      <c r="AG365" s="186">
        <v>77.650000000000006</v>
      </c>
      <c r="AH365" s="186" t="s">
        <v>1202</v>
      </c>
    </row>
    <row r="366" spans="1:34" ht="14.25" x14ac:dyDescent="0.2">
      <c r="A366" s="182" t="s">
        <v>1562</v>
      </c>
      <c r="B366" s="182"/>
      <c r="C366" s="183">
        <v>1</v>
      </c>
      <c r="D366" s="183" t="s">
        <v>1579</v>
      </c>
      <c r="E366" s="183" t="s">
        <v>1198</v>
      </c>
      <c r="F366" s="184"/>
      <c r="G366" s="183">
        <v>156.5</v>
      </c>
      <c r="H366" s="183">
        <v>48.8</v>
      </c>
      <c r="I366" s="185">
        <v>19.924670048688899</v>
      </c>
      <c r="J366" s="186">
        <v>100</v>
      </c>
      <c r="K366" s="186" t="s">
        <v>1199</v>
      </c>
      <c r="L366" s="183">
        <v>2738</v>
      </c>
      <c r="M366" s="186">
        <v>76</v>
      </c>
      <c r="N366" s="186" t="s">
        <v>1202</v>
      </c>
      <c r="O366" s="199">
        <v>8.6999999999999993</v>
      </c>
      <c r="P366" s="186">
        <v>78</v>
      </c>
      <c r="Q366" s="186" t="s">
        <v>1202</v>
      </c>
      <c r="R366" s="183">
        <v>18.100000000000001</v>
      </c>
      <c r="S366" s="186">
        <v>80</v>
      </c>
      <c r="T366" s="186" t="s">
        <v>1209</v>
      </c>
      <c r="U366" s="183">
        <v>180</v>
      </c>
      <c r="V366" s="186">
        <v>80</v>
      </c>
      <c r="W366" s="186" t="s">
        <v>1209</v>
      </c>
      <c r="X366" s="183">
        <v>30</v>
      </c>
      <c r="Y366" s="186">
        <v>66</v>
      </c>
      <c r="Z366" s="186" t="s">
        <v>1202</v>
      </c>
      <c r="AA366" s="183" t="s">
        <v>333</v>
      </c>
      <c r="AB366" s="186">
        <v>68</v>
      </c>
      <c r="AC366" s="186" t="s">
        <v>1202</v>
      </c>
      <c r="AD366" s="186">
        <v>78.2</v>
      </c>
      <c r="AE366" s="186">
        <v>0</v>
      </c>
      <c r="AF366" s="186"/>
      <c r="AG366" s="186">
        <v>78.2</v>
      </c>
      <c r="AH366" s="186" t="s">
        <v>1202</v>
      </c>
    </row>
    <row r="367" spans="1:34" ht="14.25" x14ac:dyDescent="0.2">
      <c r="A367" s="182" t="s">
        <v>1562</v>
      </c>
      <c r="B367" s="182"/>
      <c r="C367" s="183">
        <v>1</v>
      </c>
      <c r="D367" s="183" t="s">
        <v>1580</v>
      </c>
      <c r="E367" s="183" t="s">
        <v>1198</v>
      </c>
      <c r="F367" s="184"/>
      <c r="G367" s="183">
        <v>169.5</v>
      </c>
      <c r="H367" s="183">
        <v>70</v>
      </c>
      <c r="I367" s="185">
        <v>24.364563482740301</v>
      </c>
      <c r="J367" s="186">
        <v>80</v>
      </c>
      <c r="K367" s="186" t="s">
        <v>1219</v>
      </c>
      <c r="L367" s="183">
        <v>3190</v>
      </c>
      <c r="M367" s="186">
        <v>90</v>
      </c>
      <c r="N367" s="186" t="s">
        <v>1200</v>
      </c>
      <c r="O367" s="199">
        <v>9.6999999999999993</v>
      </c>
      <c r="P367" s="186">
        <v>68</v>
      </c>
      <c r="Q367" s="186" t="s">
        <v>1202</v>
      </c>
      <c r="R367" s="183">
        <v>15.9</v>
      </c>
      <c r="S367" s="186">
        <v>76</v>
      </c>
      <c r="T367" s="186" t="s">
        <v>1202</v>
      </c>
      <c r="U367" s="183">
        <v>170</v>
      </c>
      <c r="V367" s="186">
        <v>74</v>
      </c>
      <c r="W367" s="186" t="s">
        <v>1202</v>
      </c>
      <c r="X367" s="183">
        <v>30</v>
      </c>
      <c r="Y367" s="186">
        <v>66</v>
      </c>
      <c r="Z367" s="186" t="s">
        <v>1202</v>
      </c>
      <c r="AA367" s="183" t="s">
        <v>338</v>
      </c>
      <c r="AB367" s="186">
        <v>62</v>
      </c>
      <c r="AC367" s="186" t="s">
        <v>1202</v>
      </c>
      <c r="AD367" s="186">
        <v>73.099999999999994</v>
      </c>
      <c r="AE367" s="186">
        <v>0</v>
      </c>
      <c r="AF367" s="186"/>
      <c r="AG367" s="186">
        <v>73.099999999999994</v>
      </c>
      <c r="AH367" s="186" t="s">
        <v>1202</v>
      </c>
    </row>
    <row r="368" spans="1:34" ht="14.25" x14ac:dyDescent="0.2">
      <c r="A368" s="182" t="s">
        <v>1562</v>
      </c>
      <c r="B368" s="182"/>
      <c r="C368" s="183">
        <v>1</v>
      </c>
      <c r="D368" s="183" t="s">
        <v>1581</v>
      </c>
      <c r="E368" s="183" t="s">
        <v>1198</v>
      </c>
      <c r="F368" s="184"/>
      <c r="G368" s="183">
        <v>167.5</v>
      </c>
      <c r="H368" s="183">
        <v>64.3</v>
      </c>
      <c r="I368" s="185">
        <v>22.918244597906</v>
      </c>
      <c r="J368" s="186">
        <v>100</v>
      </c>
      <c r="K368" s="186" t="s">
        <v>1199</v>
      </c>
      <c r="L368" s="183">
        <v>3704</v>
      </c>
      <c r="M368" s="186">
        <v>100</v>
      </c>
      <c r="N368" s="186" t="s">
        <v>1200</v>
      </c>
      <c r="O368" s="199">
        <v>9.5</v>
      </c>
      <c r="P368" s="186">
        <v>70</v>
      </c>
      <c r="Q368" s="186" t="s">
        <v>1202</v>
      </c>
      <c r="R368" s="183">
        <v>10.7</v>
      </c>
      <c r="S368" s="186">
        <v>68</v>
      </c>
      <c r="T368" s="186" t="s">
        <v>1202</v>
      </c>
      <c r="U368" s="183">
        <v>165</v>
      </c>
      <c r="V368" s="186">
        <v>70</v>
      </c>
      <c r="W368" s="186" t="s">
        <v>1202</v>
      </c>
      <c r="X368" s="183">
        <v>30</v>
      </c>
      <c r="Y368" s="186">
        <v>66</v>
      </c>
      <c r="Z368" s="186" t="s">
        <v>1202</v>
      </c>
      <c r="AA368" s="183" t="s">
        <v>624</v>
      </c>
      <c r="AB368" s="186">
        <v>60</v>
      </c>
      <c r="AC368" s="186" t="s">
        <v>1202</v>
      </c>
      <c r="AD368" s="186">
        <v>76.400000000000006</v>
      </c>
      <c r="AE368" s="186">
        <v>0</v>
      </c>
      <c r="AF368" s="186"/>
      <c r="AG368" s="186">
        <v>76.400000000000006</v>
      </c>
      <c r="AH368" s="186" t="s">
        <v>1202</v>
      </c>
    </row>
    <row r="369" spans="1:34" ht="14.25" x14ac:dyDescent="0.2">
      <c r="A369" s="182" t="s">
        <v>1562</v>
      </c>
      <c r="B369" s="182"/>
      <c r="C369" s="183">
        <v>1</v>
      </c>
      <c r="D369" s="183" t="s">
        <v>1582</v>
      </c>
      <c r="E369" s="183" t="s">
        <v>1198</v>
      </c>
      <c r="F369" s="184"/>
      <c r="G369" s="183">
        <v>169</v>
      </c>
      <c r="H369" s="183">
        <v>98.4</v>
      </c>
      <c r="I369" s="185">
        <v>34.452575189944298</v>
      </c>
      <c r="J369" s="186">
        <v>60</v>
      </c>
      <c r="K369" s="186" t="s">
        <v>1205</v>
      </c>
      <c r="L369" s="183">
        <v>4731</v>
      </c>
      <c r="M369" s="186">
        <v>100</v>
      </c>
      <c r="N369" s="186" t="s">
        <v>1200</v>
      </c>
      <c r="O369" s="199">
        <v>9.3000000000000007</v>
      </c>
      <c r="P369" s="186">
        <v>72</v>
      </c>
      <c r="Q369" s="186" t="s">
        <v>1202</v>
      </c>
      <c r="R369" s="183">
        <v>20.100000000000001</v>
      </c>
      <c r="S369" s="186">
        <v>85</v>
      </c>
      <c r="T369" s="186" t="s">
        <v>1209</v>
      </c>
      <c r="U369" s="183">
        <v>185</v>
      </c>
      <c r="V369" s="186">
        <v>80</v>
      </c>
      <c r="W369" s="186" t="s">
        <v>1209</v>
      </c>
      <c r="X369" s="183">
        <v>35</v>
      </c>
      <c r="Y369" s="186">
        <v>70</v>
      </c>
      <c r="Z369" s="186" t="s">
        <v>1202</v>
      </c>
      <c r="AA369" s="183" t="s">
        <v>951</v>
      </c>
      <c r="AB369" s="186">
        <v>60</v>
      </c>
      <c r="AC369" s="186" t="s">
        <v>1202</v>
      </c>
      <c r="AD369" s="186">
        <v>73.900000000000006</v>
      </c>
      <c r="AE369" s="186">
        <v>0</v>
      </c>
      <c r="AF369" s="186"/>
      <c r="AG369" s="186">
        <v>73.900000000000006</v>
      </c>
      <c r="AH369" s="186" t="s">
        <v>1202</v>
      </c>
    </row>
    <row r="370" spans="1:34" ht="14.25" x14ac:dyDescent="0.2">
      <c r="A370" s="182" t="s">
        <v>1562</v>
      </c>
      <c r="B370" s="182"/>
      <c r="C370" s="183">
        <v>1</v>
      </c>
      <c r="D370" s="183" t="s">
        <v>1583</v>
      </c>
      <c r="E370" s="183" t="s">
        <v>1198</v>
      </c>
      <c r="F370" s="184"/>
      <c r="G370" s="183">
        <v>175</v>
      </c>
      <c r="H370" s="183">
        <v>59.4</v>
      </c>
      <c r="I370" s="185">
        <v>19.395918367346901</v>
      </c>
      <c r="J370" s="186">
        <v>100</v>
      </c>
      <c r="K370" s="186" t="s">
        <v>1199</v>
      </c>
      <c r="L370" s="183">
        <v>3288</v>
      </c>
      <c r="M370" s="186">
        <v>100</v>
      </c>
      <c r="N370" s="186" t="s">
        <v>1200</v>
      </c>
      <c r="O370" s="199">
        <v>8.6999999999999993</v>
      </c>
      <c r="P370" s="186">
        <v>78</v>
      </c>
      <c r="Q370" s="186" t="s">
        <v>1202</v>
      </c>
      <c r="R370" s="183">
        <v>22.3</v>
      </c>
      <c r="S370" s="186">
        <v>90</v>
      </c>
      <c r="T370" s="186" t="s">
        <v>1200</v>
      </c>
      <c r="U370" s="183">
        <v>180</v>
      </c>
      <c r="V370" s="186">
        <v>80</v>
      </c>
      <c r="W370" s="186" t="s">
        <v>1209</v>
      </c>
      <c r="X370" s="183">
        <v>36</v>
      </c>
      <c r="Y370" s="186">
        <v>72</v>
      </c>
      <c r="Z370" s="186" t="s">
        <v>1202</v>
      </c>
      <c r="AA370" s="183" t="s">
        <v>716</v>
      </c>
      <c r="AB370" s="186">
        <v>78</v>
      </c>
      <c r="AC370" s="186" t="s">
        <v>1202</v>
      </c>
      <c r="AD370" s="186">
        <v>85.4</v>
      </c>
      <c r="AE370" s="186">
        <v>0</v>
      </c>
      <c r="AF370" s="186"/>
      <c r="AG370" s="186">
        <v>85.4</v>
      </c>
      <c r="AH370" s="186" t="s">
        <v>1209</v>
      </c>
    </row>
    <row r="371" spans="1:34" ht="14.25" x14ac:dyDescent="0.2">
      <c r="A371" s="182" t="s">
        <v>1562</v>
      </c>
      <c r="B371" s="182"/>
      <c r="C371" s="183">
        <v>1</v>
      </c>
      <c r="D371" s="183" t="s">
        <v>1584</v>
      </c>
      <c r="E371" s="183" t="s">
        <v>1198</v>
      </c>
      <c r="F371" s="184"/>
      <c r="G371" s="183">
        <v>162.5</v>
      </c>
      <c r="H371" s="183">
        <v>68.3</v>
      </c>
      <c r="I371" s="185">
        <v>25.8650887573964</v>
      </c>
      <c r="J371" s="186">
        <v>60</v>
      </c>
      <c r="K371" s="186" t="s">
        <v>1205</v>
      </c>
      <c r="L371" s="183">
        <v>2828</v>
      </c>
      <c r="M371" s="186">
        <v>78</v>
      </c>
      <c r="N371" s="186" t="s">
        <v>1202</v>
      </c>
      <c r="O371" s="199">
        <v>10</v>
      </c>
      <c r="P371" s="186">
        <v>64</v>
      </c>
      <c r="Q371" s="186" t="s">
        <v>1202</v>
      </c>
      <c r="R371" s="183">
        <v>17.5</v>
      </c>
      <c r="S371" s="186">
        <v>78</v>
      </c>
      <c r="T371" s="186" t="s">
        <v>1202</v>
      </c>
      <c r="U371" s="183">
        <v>150</v>
      </c>
      <c r="V371" s="186">
        <v>60</v>
      </c>
      <c r="W371" s="186" t="s">
        <v>1202</v>
      </c>
      <c r="X371" s="183">
        <v>31</v>
      </c>
      <c r="Y371" s="186">
        <v>66</v>
      </c>
      <c r="Z371" s="186" t="s">
        <v>1202</v>
      </c>
      <c r="AA371" s="183" t="s">
        <v>624</v>
      </c>
      <c r="AB371" s="186">
        <v>60</v>
      </c>
      <c r="AC371" s="186" t="s">
        <v>1202</v>
      </c>
      <c r="AD371" s="186">
        <v>65.900000000000006</v>
      </c>
      <c r="AE371" s="186">
        <v>0</v>
      </c>
      <c r="AF371" s="186"/>
      <c r="AG371" s="186">
        <v>65.900000000000006</v>
      </c>
      <c r="AH371" s="186" t="s">
        <v>1202</v>
      </c>
    </row>
    <row r="372" spans="1:34" ht="14.25" x14ac:dyDescent="0.2">
      <c r="A372" s="182" t="s">
        <v>1562</v>
      </c>
      <c r="B372" s="182"/>
      <c r="C372" s="183">
        <v>1</v>
      </c>
      <c r="D372" s="183" t="s">
        <v>1585</v>
      </c>
      <c r="E372" s="183" t="s">
        <v>1198</v>
      </c>
      <c r="F372" s="184"/>
      <c r="G372" s="183">
        <v>161</v>
      </c>
      <c r="H372" s="183">
        <v>53.5</v>
      </c>
      <c r="I372" s="185">
        <v>20.639635816519402</v>
      </c>
      <c r="J372" s="186">
        <v>100</v>
      </c>
      <c r="K372" s="186" t="s">
        <v>1199</v>
      </c>
      <c r="L372" s="183">
        <v>3533</v>
      </c>
      <c r="M372" s="186">
        <v>100</v>
      </c>
      <c r="N372" s="186" t="s">
        <v>1200</v>
      </c>
      <c r="O372" s="199">
        <v>8.5</v>
      </c>
      <c r="P372" s="186">
        <v>80</v>
      </c>
      <c r="Q372" s="186" t="s">
        <v>1209</v>
      </c>
      <c r="R372" s="183">
        <v>31.1</v>
      </c>
      <c r="S372" s="186">
        <v>100</v>
      </c>
      <c r="T372" s="186" t="s">
        <v>1200</v>
      </c>
      <c r="U372" s="183">
        <v>210</v>
      </c>
      <c r="V372" s="186">
        <v>100</v>
      </c>
      <c r="W372" s="186" t="s">
        <v>1200</v>
      </c>
      <c r="X372" s="183">
        <v>46</v>
      </c>
      <c r="Y372" s="186">
        <v>80</v>
      </c>
      <c r="Z372" s="186" t="s">
        <v>1209</v>
      </c>
      <c r="AA372" s="183" t="s">
        <v>629</v>
      </c>
      <c r="AB372" s="186">
        <v>90</v>
      </c>
      <c r="AC372" s="186" t="s">
        <v>1200</v>
      </c>
      <c r="AD372" s="186">
        <v>92</v>
      </c>
      <c r="AE372" s="186">
        <v>0</v>
      </c>
      <c r="AF372" s="186"/>
      <c r="AG372" s="186">
        <v>92</v>
      </c>
      <c r="AH372" s="186" t="s">
        <v>1200</v>
      </c>
    </row>
    <row r="373" spans="1:34" ht="14.25" x14ac:dyDescent="0.2">
      <c r="A373" s="182" t="s">
        <v>1562</v>
      </c>
      <c r="B373" s="182"/>
      <c r="C373" s="183">
        <v>1</v>
      </c>
      <c r="D373" s="183" t="s">
        <v>1586</v>
      </c>
      <c r="E373" s="183" t="s">
        <v>1198</v>
      </c>
      <c r="F373" s="184"/>
      <c r="G373" s="183">
        <v>166</v>
      </c>
      <c r="H373" s="183">
        <v>60.1</v>
      </c>
      <c r="I373" s="185">
        <v>21.810132094643599</v>
      </c>
      <c r="J373" s="186">
        <v>100</v>
      </c>
      <c r="K373" s="186" t="s">
        <v>1199</v>
      </c>
      <c r="L373" s="183">
        <v>3496</v>
      </c>
      <c r="M373" s="186">
        <v>100</v>
      </c>
      <c r="N373" s="186" t="s">
        <v>1200</v>
      </c>
      <c r="O373" s="199">
        <v>9.1999999999999993</v>
      </c>
      <c r="P373" s="186">
        <v>72</v>
      </c>
      <c r="Q373" s="186" t="s">
        <v>1202</v>
      </c>
      <c r="R373" s="183">
        <v>20.3</v>
      </c>
      <c r="S373" s="186">
        <v>85</v>
      </c>
      <c r="T373" s="186" t="s">
        <v>1209</v>
      </c>
      <c r="U373" s="183">
        <v>170</v>
      </c>
      <c r="V373" s="186">
        <v>74</v>
      </c>
      <c r="W373" s="186" t="s">
        <v>1202</v>
      </c>
      <c r="X373" s="183">
        <v>25</v>
      </c>
      <c r="Y373" s="186">
        <v>60</v>
      </c>
      <c r="Z373" s="186" t="s">
        <v>1202</v>
      </c>
      <c r="AA373" s="183" t="s">
        <v>727</v>
      </c>
      <c r="AB373" s="186">
        <v>64</v>
      </c>
      <c r="AC373" s="186" t="s">
        <v>1202</v>
      </c>
      <c r="AD373" s="186">
        <v>79.099999999999994</v>
      </c>
      <c r="AE373" s="186">
        <v>0</v>
      </c>
      <c r="AF373" s="186"/>
      <c r="AG373" s="186">
        <v>79.099999999999994</v>
      </c>
      <c r="AH373" s="186" t="s">
        <v>1202</v>
      </c>
    </row>
    <row r="374" spans="1:34" ht="14.25" x14ac:dyDescent="0.2">
      <c r="A374" s="182" t="s">
        <v>1562</v>
      </c>
      <c r="B374" s="182"/>
      <c r="C374" s="183">
        <v>1</v>
      </c>
      <c r="D374" s="183" t="s">
        <v>1587</v>
      </c>
      <c r="E374" s="183" t="s">
        <v>1198</v>
      </c>
      <c r="F374" s="184"/>
      <c r="G374" s="183">
        <v>168.5</v>
      </c>
      <c r="H374" s="183">
        <v>50.7</v>
      </c>
      <c r="I374" s="185">
        <v>17.856985621076198</v>
      </c>
      <c r="J374" s="186">
        <v>100</v>
      </c>
      <c r="K374" s="186" t="s">
        <v>1199</v>
      </c>
      <c r="L374" s="183">
        <v>3065</v>
      </c>
      <c r="M374" s="186">
        <v>85</v>
      </c>
      <c r="N374" s="186" t="s">
        <v>1209</v>
      </c>
      <c r="O374" s="199">
        <v>8.9</v>
      </c>
      <c r="P374" s="186">
        <v>76</v>
      </c>
      <c r="Q374" s="186" t="s">
        <v>1202</v>
      </c>
      <c r="R374" s="183">
        <v>13.8</v>
      </c>
      <c r="S374" s="186">
        <v>72</v>
      </c>
      <c r="T374" s="186" t="s">
        <v>1202</v>
      </c>
      <c r="U374" s="183">
        <v>150</v>
      </c>
      <c r="V374" s="186">
        <v>60</v>
      </c>
      <c r="W374" s="186" t="s">
        <v>1202</v>
      </c>
      <c r="X374" s="183">
        <v>40</v>
      </c>
      <c r="Y374" s="186">
        <v>76</v>
      </c>
      <c r="Z374" s="186" t="s">
        <v>1202</v>
      </c>
      <c r="AA374" s="183" t="s">
        <v>848</v>
      </c>
      <c r="AB374" s="186">
        <v>60</v>
      </c>
      <c r="AC374" s="186" t="s">
        <v>1202</v>
      </c>
      <c r="AD374" s="186">
        <v>75.75</v>
      </c>
      <c r="AE374" s="186">
        <v>0</v>
      </c>
      <c r="AF374" s="186"/>
      <c r="AG374" s="186">
        <v>75.75</v>
      </c>
      <c r="AH374" s="186" t="s">
        <v>1202</v>
      </c>
    </row>
    <row r="375" spans="1:34" ht="14.25" x14ac:dyDescent="0.2">
      <c r="A375" s="182" t="s">
        <v>1562</v>
      </c>
      <c r="B375" s="182"/>
      <c r="C375" s="183">
        <v>1</v>
      </c>
      <c r="D375" s="183" t="s">
        <v>1588</v>
      </c>
      <c r="E375" s="183" t="s">
        <v>1198</v>
      </c>
      <c r="F375" s="184"/>
      <c r="G375" s="183">
        <v>160</v>
      </c>
      <c r="H375" s="183">
        <v>51.5</v>
      </c>
      <c r="I375" s="185">
        <v>20.1171875</v>
      </c>
      <c r="J375" s="186">
        <v>100</v>
      </c>
      <c r="K375" s="186" t="s">
        <v>1199</v>
      </c>
      <c r="L375" s="183">
        <v>2925</v>
      </c>
      <c r="M375" s="186">
        <v>80</v>
      </c>
      <c r="N375" s="186" t="s">
        <v>1209</v>
      </c>
      <c r="O375" s="199">
        <v>8.6999999999999993</v>
      </c>
      <c r="P375" s="186">
        <v>78</v>
      </c>
      <c r="Q375" s="186" t="s">
        <v>1202</v>
      </c>
      <c r="R375" s="183">
        <v>18.399999999999999</v>
      </c>
      <c r="S375" s="186">
        <v>80</v>
      </c>
      <c r="T375" s="186" t="s">
        <v>1209</v>
      </c>
      <c r="U375" s="183">
        <v>155</v>
      </c>
      <c r="V375" s="186">
        <v>64</v>
      </c>
      <c r="W375" s="186" t="s">
        <v>1202</v>
      </c>
      <c r="X375" s="183">
        <v>39</v>
      </c>
      <c r="Y375" s="186">
        <v>74</v>
      </c>
      <c r="Z375" s="186" t="s">
        <v>1202</v>
      </c>
      <c r="AA375" s="183" t="s">
        <v>661</v>
      </c>
      <c r="AB375" s="186">
        <v>66</v>
      </c>
      <c r="AC375" s="186" t="s">
        <v>1202</v>
      </c>
      <c r="AD375" s="186">
        <v>77.599999999999994</v>
      </c>
      <c r="AE375" s="186">
        <v>0</v>
      </c>
      <c r="AF375" s="186"/>
      <c r="AG375" s="186">
        <v>77.599999999999994</v>
      </c>
      <c r="AH375" s="186" t="s">
        <v>1202</v>
      </c>
    </row>
    <row r="376" spans="1:34" ht="14.25" x14ac:dyDescent="0.2">
      <c r="A376" s="182" t="s">
        <v>1562</v>
      </c>
      <c r="B376" s="182"/>
      <c r="C376" s="183">
        <v>1</v>
      </c>
      <c r="D376" s="183" t="s">
        <v>1589</v>
      </c>
      <c r="E376" s="183" t="s">
        <v>1198</v>
      </c>
      <c r="F376" s="184"/>
      <c r="G376" s="183">
        <v>164</v>
      </c>
      <c r="H376" s="183">
        <v>63</v>
      </c>
      <c r="I376" s="185">
        <v>23.4235574063058</v>
      </c>
      <c r="J376" s="186">
        <v>80</v>
      </c>
      <c r="K376" s="186" t="s">
        <v>1219</v>
      </c>
      <c r="L376" s="183">
        <v>2719</v>
      </c>
      <c r="M376" s="186">
        <v>76</v>
      </c>
      <c r="N376" s="186" t="s">
        <v>1202</v>
      </c>
      <c r="O376" s="199">
        <v>10</v>
      </c>
      <c r="P376" s="186">
        <v>64</v>
      </c>
      <c r="Q376" s="186" t="s">
        <v>1202</v>
      </c>
      <c r="R376" s="183">
        <v>11.1</v>
      </c>
      <c r="S376" s="186">
        <v>68</v>
      </c>
      <c r="T376" s="186" t="s">
        <v>1202</v>
      </c>
      <c r="U376" s="183">
        <v>150</v>
      </c>
      <c r="V376" s="186">
        <v>60</v>
      </c>
      <c r="W376" s="186" t="s">
        <v>1202</v>
      </c>
      <c r="X376" s="183">
        <v>30</v>
      </c>
      <c r="Y376" s="186">
        <v>66</v>
      </c>
      <c r="Z376" s="186" t="s">
        <v>1202</v>
      </c>
      <c r="AA376" s="183" t="s">
        <v>338</v>
      </c>
      <c r="AB376" s="186">
        <v>62</v>
      </c>
      <c r="AC376" s="186" t="s">
        <v>1202</v>
      </c>
      <c r="AD376" s="186">
        <v>68</v>
      </c>
      <c r="AE376" s="186">
        <v>0</v>
      </c>
      <c r="AF376" s="186"/>
      <c r="AG376" s="186">
        <v>68</v>
      </c>
      <c r="AH376" s="186" t="s">
        <v>1202</v>
      </c>
    </row>
    <row r="377" spans="1:34" ht="14.25" x14ac:dyDescent="0.2">
      <c r="A377" s="182" t="s">
        <v>1562</v>
      </c>
      <c r="B377" s="182"/>
      <c r="C377" s="183">
        <v>1</v>
      </c>
      <c r="D377" s="183" t="s">
        <v>1590</v>
      </c>
      <c r="E377" s="183" t="s">
        <v>1198</v>
      </c>
      <c r="F377" s="184"/>
      <c r="G377" s="183">
        <v>161</v>
      </c>
      <c r="H377" s="183">
        <v>43.9</v>
      </c>
      <c r="I377" s="185">
        <v>16.936074997106601</v>
      </c>
      <c r="J377" s="186">
        <v>100</v>
      </c>
      <c r="K377" s="186" t="s">
        <v>1199</v>
      </c>
      <c r="L377" s="183">
        <v>2832</v>
      </c>
      <c r="M377" s="186">
        <v>78</v>
      </c>
      <c r="N377" s="186" t="s">
        <v>1202</v>
      </c>
      <c r="O377" s="199">
        <v>9.6</v>
      </c>
      <c r="P377" s="186">
        <v>68</v>
      </c>
      <c r="Q377" s="186" t="s">
        <v>1202</v>
      </c>
      <c r="R377" s="183">
        <v>13.2</v>
      </c>
      <c r="S377" s="186">
        <v>72</v>
      </c>
      <c r="T377" s="186" t="s">
        <v>1202</v>
      </c>
      <c r="U377" s="183">
        <v>165</v>
      </c>
      <c r="V377" s="186">
        <v>70</v>
      </c>
      <c r="W377" s="186" t="s">
        <v>1202</v>
      </c>
      <c r="X377" s="183">
        <v>37</v>
      </c>
      <c r="Y377" s="186">
        <v>72</v>
      </c>
      <c r="Z377" s="186" t="s">
        <v>1202</v>
      </c>
      <c r="AA377" s="183" t="s">
        <v>727</v>
      </c>
      <c r="AB377" s="186">
        <v>64</v>
      </c>
      <c r="AC377" s="186" t="s">
        <v>1202</v>
      </c>
      <c r="AD377" s="186">
        <v>74.5</v>
      </c>
      <c r="AE377" s="186">
        <v>0</v>
      </c>
      <c r="AF377" s="186"/>
      <c r="AG377" s="186">
        <v>74.5</v>
      </c>
      <c r="AH377" s="186" t="s">
        <v>1202</v>
      </c>
    </row>
    <row r="378" spans="1:34" ht="14.25" x14ac:dyDescent="0.2">
      <c r="A378" s="182" t="s">
        <v>1562</v>
      </c>
      <c r="B378" s="182"/>
      <c r="C378" s="183">
        <v>1</v>
      </c>
      <c r="D378" s="183" t="s">
        <v>1591</v>
      </c>
      <c r="E378" s="183" t="s">
        <v>1198</v>
      </c>
      <c r="F378" s="184"/>
      <c r="G378" s="183">
        <v>163.5</v>
      </c>
      <c r="H378" s="183">
        <v>48</v>
      </c>
      <c r="I378" s="185">
        <v>17.9558398563533</v>
      </c>
      <c r="J378" s="186">
        <v>100</v>
      </c>
      <c r="K378" s="186" t="s">
        <v>1199</v>
      </c>
      <c r="L378" s="183">
        <v>3171</v>
      </c>
      <c r="M378" s="186">
        <v>90</v>
      </c>
      <c r="N378" s="186" t="s">
        <v>1200</v>
      </c>
      <c r="O378" s="199">
        <v>8.8000000000000007</v>
      </c>
      <c r="P378" s="186">
        <v>76</v>
      </c>
      <c r="Q378" s="186" t="s">
        <v>1202</v>
      </c>
      <c r="R378" s="183">
        <v>15.3</v>
      </c>
      <c r="S378" s="186">
        <v>74</v>
      </c>
      <c r="T378" s="186" t="s">
        <v>1202</v>
      </c>
      <c r="U378" s="183">
        <v>160</v>
      </c>
      <c r="V378" s="186">
        <v>66</v>
      </c>
      <c r="W378" s="186" t="s">
        <v>1202</v>
      </c>
      <c r="X378" s="183">
        <v>28</v>
      </c>
      <c r="Y378" s="186">
        <v>64</v>
      </c>
      <c r="Z378" s="186" t="s">
        <v>1202</v>
      </c>
      <c r="AA378" s="183" t="s">
        <v>807</v>
      </c>
      <c r="AB378" s="186">
        <v>62</v>
      </c>
      <c r="AC378" s="186" t="s">
        <v>1202</v>
      </c>
      <c r="AD378" s="186">
        <v>76.5</v>
      </c>
      <c r="AE378" s="186">
        <v>0</v>
      </c>
      <c r="AF378" s="186"/>
      <c r="AG378" s="186">
        <v>76.5</v>
      </c>
      <c r="AH378" s="186" t="s">
        <v>1202</v>
      </c>
    </row>
    <row r="379" spans="1:34" ht="14.25" x14ac:dyDescent="0.2">
      <c r="A379" s="182" t="s">
        <v>1562</v>
      </c>
      <c r="B379" s="182"/>
      <c r="C379" s="183">
        <v>1</v>
      </c>
      <c r="D379" s="183" t="s">
        <v>1592</v>
      </c>
      <c r="E379" s="183" t="s">
        <v>1198</v>
      </c>
      <c r="F379" s="184"/>
      <c r="G379" s="183">
        <v>166</v>
      </c>
      <c r="H379" s="183">
        <v>49.7</v>
      </c>
      <c r="I379" s="185">
        <v>18.035999419364199</v>
      </c>
      <c r="J379" s="186">
        <v>100</v>
      </c>
      <c r="K379" s="186" t="s">
        <v>1199</v>
      </c>
      <c r="L379" s="183">
        <v>2534</v>
      </c>
      <c r="M379" s="186">
        <v>72</v>
      </c>
      <c r="N379" s="186" t="s">
        <v>1202</v>
      </c>
      <c r="O379" s="199">
        <v>9.4</v>
      </c>
      <c r="P379" s="186">
        <v>70</v>
      </c>
      <c r="Q379" s="186" t="s">
        <v>1202</v>
      </c>
      <c r="R379" s="183">
        <v>20.7</v>
      </c>
      <c r="S379" s="186">
        <v>85</v>
      </c>
      <c r="T379" s="186" t="s">
        <v>1209</v>
      </c>
      <c r="U379" s="183">
        <v>160</v>
      </c>
      <c r="V379" s="186">
        <v>66</v>
      </c>
      <c r="W379" s="186" t="s">
        <v>1202</v>
      </c>
      <c r="X379" s="183">
        <v>34</v>
      </c>
      <c r="Y379" s="186">
        <v>70</v>
      </c>
      <c r="Z379" s="186" t="s">
        <v>1202</v>
      </c>
      <c r="AA379" s="183" t="s">
        <v>727</v>
      </c>
      <c r="AB379" s="186">
        <v>64</v>
      </c>
      <c r="AC379" s="186" t="s">
        <v>1202</v>
      </c>
      <c r="AD379" s="186">
        <v>74.7</v>
      </c>
      <c r="AE379" s="186">
        <v>0</v>
      </c>
      <c r="AF379" s="186"/>
      <c r="AG379" s="186">
        <v>74.7</v>
      </c>
      <c r="AH379" s="186" t="s">
        <v>1202</v>
      </c>
    </row>
    <row r="380" spans="1:34" ht="14.25" x14ac:dyDescent="0.2">
      <c r="A380" s="182" t="s">
        <v>1562</v>
      </c>
      <c r="B380" s="182"/>
      <c r="C380" s="183">
        <v>1</v>
      </c>
      <c r="D380" s="183" t="s">
        <v>1593</v>
      </c>
      <c r="E380" s="183" t="s">
        <v>1198</v>
      </c>
      <c r="F380" s="184"/>
      <c r="G380" s="183">
        <v>151.5</v>
      </c>
      <c r="H380" s="183">
        <v>58.7</v>
      </c>
      <c r="I380" s="185">
        <v>25.574834711193901</v>
      </c>
      <c r="J380" s="186">
        <v>60</v>
      </c>
      <c r="K380" s="186" t="s">
        <v>1205</v>
      </c>
      <c r="L380" s="183">
        <v>3176</v>
      </c>
      <c r="M380" s="186">
        <v>90</v>
      </c>
      <c r="N380" s="186" t="s">
        <v>1200</v>
      </c>
      <c r="O380" s="199">
        <v>8.7799999999999994</v>
      </c>
      <c r="P380" s="186">
        <v>76</v>
      </c>
      <c r="Q380" s="186" t="s">
        <v>1202</v>
      </c>
      <c r="R380" s="183">
        <v>20.5</v>
      </c>
      <c r="S380" s="186">
        <v>85</v>
      </c>
      <c r="T380" s="186" t="s">
        <v>1209</v>
      </c>
      <c r="U380" s="183">
        <v>165</v>
      </c>
      <c r="V380" s="186">
        <v>70</v>
      </c>
      <c r="W380" s="186" t="s">
        <v>1202</v>
      </c>
      <c r="X380" s="183">
        <v>30</v>
      </c>
      <c r="Y380" s="186">
        <v>66</v>
      </c>
      <c r="Z380" s="186" t="s">
        <v>1202</v>
      </c>
      <c r="AA380" s="183" t="s">
        <v>338</v>
      </c>
      <c r="AB380" s="186">
        <v>62</v>
      </c>
      <c r="AC380" s="186" t="s">
        <v>1202</v>
      </c>
      <c r="AD380" s="186">
        <v>72.2</v>
      </c>
      <c r="AE380" s="186">
        <v>0</v>
      </c>
      <c r="AF380" s="186"/>
      <c r="AG380" s="186">
        <v>72.2</v>
      </c>
      <c r="AH380" s="186" t="s">
        <v>1202</v>
      </c>
    </row>
    <row r="381" spans="1:34" ht="14.25" x14ac:dyDescent="0.2">
      <c r="A381" s="182" t="s">
        <v>1562</v>
      </c>
      <c r="B381" s="182"/>
      <c r="C381" s="183">
        <v>1</v>
      </c>
      <c r="D381" s="183" t="s">
        <v>1594</v>
      </c>
      <c r="E381" s="183" t="s">
        <v>1198</v>
      </c>
      <c r="F381" s="184"/>
      <c r="G381" s="183">
        <v>165</v>
      </c>
      <c r="H381" s="183">
        <v>54.4</v>
      </c>
      <c r="I381" s="185">
        <v>19.981634527089099</v>
      </c>
      <c r="J381" s="186">
        <v>100</v>
      </c>
      <c r="K381" s="186" t="s">
        <v>1199</v>
      </c>
      <c r="L381" s="183">
        <v>3196</v>
      </c>
      <c r="M381" s="186">
        <v>90</v>
      </c>
      <c r="N381" s="186" t="s">
        <v>1200</v>
      </c>
      <c r="O381" s="199">
        <v>8</v>
      </c>
      <c r="P381" s="186">
        <v>85</v>
      </c>
      <c r="Q381" s="186" t="s">
        <v>1209</v>
      </c>
      <c r="R381" s="183">
        <v>25.1</v>
      </c>
      <c r="S381" s="186">
        <v>100</v>
      </c>
      <c r="T381" s="186" t="s">
        <v>1200</v>
      </c>
      <c r="U381" s="183">
        <v>165</v>
      </c>
      <c r="V381" s="186">
        <v>70</v>
      </c>
      <c r="W381" s="186" t="s">
        <v>1202</v>
      </c>
      <c r="X381" s="183">
        <v>47</v>
      </c>
      <c r="Y381" s="186">
        <v>85</v>
      </c>
      <c r="Z381" s="186" t="s">
        <v>1209</v>
      </c>
      <c r="AA381" s="183" t="s">
        <v>554</v>
      </c>
      <c r="AB381" s="186">
        <v>76</v>
      </c>
      <c r="AC381" s="186" t="s">
        <v>1202</v>
      </c>
      <c r="AD381" s="186">
        <v>86.2</v>
      </c>
      <c r="AE381" s="186">
        <v>0</v>
      </c>
      <c r="AF381" s="186"/>
      <c r="AG381" s="186">
        <v>86.2</v>
      </c>
      <c r="AH381" s="186" t="s">
        <v>1209</v>
      </c>
    </row>
    <row r="382" spans="1:34" ht="14.25" x14ac:dyDescent="0.2">
      <c r="A382" s="182" t="s">
        <v>1562</v>
      </c>
      <c r="B382" s="182"/>
      <c r="C382" s="183">
        <v>1</v>
      </c>
      <c r="D382" s="183" t="s">
        <v>1595</v>
      </c>
      <c r="E382" s="183" t="s">
        <v>1198</v>
      </c>
      <c r="F382" s="184"/>
      <c r="G382" s="183">
        <v>162</v>
      </c>
      <c r="H382" s="183">
        <v>54.7</v>
      </c>
      <c r="I382" s="185">
        <v>20.8428593202256</v>
      </c>
      <c r="J382" s="186">
        <v>100</v>
      </c>
      <c r="K382" s="186" t="s">
        <v>1199</v>
      </c>
      <c r="L382" s="183">
        <v>2821</v>
      </c>
      <c r="M382" s="186">
        <v>78</v>
      </c>
      <c r="N382" s="186" t="s">
        <v>1202</v>
      </c>
      <c r="O382" s="199">
        <v>8.3000000000000007</v>
      </c>
      <c r="P382" s="186">
        <v>80</v>
      </c>
      <c r="Q382" s="186" t="s">
        <v>1209</v>
      </c>
      <c r="R382" s="183">
        <v>12.4</v>
      </c>
      <c r="S382" s="186">
        <v>70</v>
      </c>
      <c r="T382" s="186" t="s">
        <v>1202</v>
      </c>
      <c r="U382" s="183">
        <v>180</v>
      </c>
      <c r="V382" s="186">
        <v>80</v>
      </c>
      <c r="W382" s="186" t="s">
        <v>1209</v>
      </c>
      <c r="X382" s="183">
        <v>50</v>
      </c>
      <c r="Y382" s="186">
        <v>90</v>
      </c>
      <c r="Z382" s="186" t="s">
        <v>1200</v>
      </c>
      <c r="AA382" s="183" t="s">
        <v>727</v>
      </c>
      <c r="AB382" s="186">
        <v>64</v>
      </c>
      <c r="AC382" s="186" t="s">
        <v>1202</v>
      </c>
      <c r="AD382" s="186">
        <v>79.5</v>
      </c>
      <c r="AE382" s="186">
        <v>0</v>
      </c>
      <c r="AF382" s="186"/>
      <c r="AG382" s="186">
        <v>79.5</v>
      </c>
      <c r="AH382" s="186" t="s">
        <v>1202</v>
      </c>
    </row>
    <row r="383" spans="1:34" ht="14.25" x14ac:dyDescent="0.2">
      <c r="A383" s="182" t="s">
        <v>1562</v>
      </c>
      <c r="B383" s="182"/>
      <c r="C383" s="183">
        <v>1</v>
      </c>
      <c r="D383" s="183" t="s">
        <v>1596</v>
      </c>
      <c r="E383" s="183" t="s">
        <v>1198</v>
      </c>
      <c r="F383" s="184"/>
      <c r="G383" s="183">
        <v>171</v>
      </c>
      <c r="H383" s="183">
        <v>97</v>
      </c>
      <c r="I383" s="185">
        <v>33.172600116275099</v>
      </c>
      <c r="J383" s="186">
        <v>60</v>
      </c>
      <c r="K383" s="186" t="s">
        <v>1205</v>
      </c>
      <c r="L383" s="183">
        <v>2701</v>
      </c>
      <c r="M383" s="186">
        <v>76</v>
      </c>
      <c r="N383" s="186" t="s">
        <v>1202</v>
      </c>
      <c r="O383" s="199">
        <v>10</v>
      </c>
      <c r="P383" s="186">
        <v>64</v>
      </c>
      <c r="Q383" s="186" t="s">
        <v>1202</v>
      </c>
      <c r="R383" s="183">
        <v>20.3</v>
      </c>
      <c r="S383" s="186">
        <v>85</v>
      </c>
      <c r="T383" s="186" t="s">
        <v>1209</v>
      </c>
      <c r="U383" s="183">
        <v>155</v>
      </c>
      <c r="V383" s="186">
        <v>64</v>
      </c>
      <c r="W383" s="186" t="s">
        <v>1202</v>
      </c>
      <c r="X383" s="183">
        <v>25</v>
      </c>
      <c r="Y383" s="186">
        <v>60</v>
      </c>
      <c r="Z383" s="186" t="s">
        <v>1202</v>
      </c>
      <c r="AA383" s="183" t="s">
        <v>338</v>
      </c>
      <c r="AB383" s="186">
        <v>62</v>
      </c>
      <c r="AC383" s="186" t="s">
        <v>1202</v>
      </c>
      <c r="AD383" s="186">
        <v>66.5</v>
      </c>
      <c r="AE383" s="186">
        <v>0</v>
      </c>
      <c r="AF383" s="186"/>
      <c r="AG383" s="186">
        <v>66.5</v>
      </c>
      <c r="AH383" s="186" t="s">
        <v>1202</v>
      </c>
    </row>
    <row r="384" spans="1:34" ht="14.25" x14ac:dyDescent="0.2">
      <c r="A384" s="182" t="s">
        <v>1562</v>
      </c>
      <c r="B384" s="182"/>
      <c r="C384" s="183">
        <v>1</v>
      </c>
      <c r="D384" s="183" t="s">
        <v>1597</v>
      </c>
      <c r="E384" s="183" t="s">
        <v>1198</v>
      </c>
      <c r="F384" s="184"/>
      <c r="G384" s="183">
        <v>160</v>
      </c>
      <c r="H384" s="183">
        <v>52.8</v>
      </c>
      <c r="I384" s="185">
        <v>20.625</v>
      </c>
      <c r="J384" s="186">
        <v>100</v>
      </c>
      <c r="K384" s="186" t="s">
        <v>1199</v>
      </c>
      <c r="L384" s="183">
        <v>2567</v>
      </c>
      <c r="M384" s="186">
        <v>74</v>
      </c>
      <c r="N384" s="186" t="s">
        <v>1202</v>
      </c>
      <c r="O384" s="199">
        <v>8.4</v>
      </c>
      <c r="P384" s="186">
        <v>80</v>
      </c>
      <c r="Q384" s="186" t="s">
        <v>1209</v>
      </c>
      <c r="R384" s="183">
        <v>17.7</v>
      </c>
      <c r="S384" s="186">
        <v>78</v>
      </c>
      <c r="T384" s="186" t="s">
        <v>1202</v>
      </c>
      <c r="U384" s="183">
        <v>150</v>
      </c>
      <c r="V384" s="186">
        <v>60</v>
      </c>
      <c r="W384" s="186" t="s">
        <v>1202</v>
      </c>
      <c r="X384" s="183">
        <v>33</v>
      </c>
      <c r="Y384" s="186">
        <v>68</v>
      </c>
      <c r="Z384" s="186" t="s">
        <v>1202</v>
      </c>
      <c r="AA384" s="183" t="s">
        <v>624</v>
      </c>
      <c r="AB384" s="186">
        <v>60</v>
      </c>
      <c r="AC384" s="186" t="s">
        <v>1202</v>
      </c>
      <c r="AD384" s="186">
        <v>74.7</v>
      </c>
      <c r="AE384" s="186">
        <v>0</v>
      </c>
      <c r="AF384" s="186"/>
      <c r="AG384" s="186">
        <v>74.7</v>
      </c>
      <c r="AH384" s="186" t="s">
        <v>1202</v>
      </c>
    </row>
    <row r="385" spans="1:34" ht="14.25" x14ac:dyDescent="0.2">
      <c r="A385" s="182" t="s">
        <v>1562</v>
      </c>
      <c r="B385" s="182"/>
      <c r="C385" s="183">
        <v>1</v>
      </c>
      <c r="D385" s="183" t="s">
        <v>1598</v>
      </c>
      <c r="E385" s="183" t="s">
        <v>1198</v>
      </c>
      <c r="F385" s="184"/>
      <c r="G385" s="183">
        <v>157.5</v>
      </c>
      <c r="H385" s="183">
        <v>47.1</v>
      </c>
      <c r="I385" s="185">
        <v>18.9871504157218</v>
      </c>
      <c r="J385" s="186">
        <v>100</v>
      </c>
      <c r="K385" s="186" t="s">
        <v>1199</v>
      </c>
      <c r="L385" s="183">
        <v>3340</v>
      </c>
      <c r="M385" s="186">
        <v>100</v>
      </c>
      <c r="N385" s="186" t="s">
        <v>1200</v>
      </c>
      <c r="O385" s="199">
        <v>8.4</v>
      </c>
      <c r="P385" s="186">
        <v>80</v>
      </c>
      <c r="Q385" s="186" t="s">
        <v>1209</v>
      </c>
      <c r="R385" s="183">
        <v>12.4</v>
      </c>
      <c r="S385" s="186">
        <v>70</v>
      </c>
      <c r="T385" s="186" t="s">
        <v>1202</v>
      </c>
      <c r="U385" s="183">
        <v>170</v>
      </c>
      <c r="V385" s="186">
        <v>74</v>
      </c>
      <c r="W385" s="186" t="s">
        <v>1202</v>
      </c>
      <c r="X385" s="183">
        <v>35</v>
      </c>
      <c r="Y385" s="186">
        <v>70</v>
      </c>
      <c r="Z385" s="186" t="s">
        <v>1202</v>
      </c>
      <c r="AA385" s="183" t="s">
        <v>954</v>
      </c>
      <c r="AB385" s="186">
        <v>60</v>
      </c>
      <c r="AC385" s="186" t="s">
        <v>1202</v>
      </c>
      <c r="AD385" s="186">
        <v>79.400000000000006</v>
      </c>
      <c r="AE385" s="186">
        <v>0</v>
      </c>
      <c r="AF385" s="186"/>
      <c r="AG385" s="186">
        <v>79.400000000000006</v>
      </c>
      <c r="AH385" s="186" t="s">
        <v>1202</v>
      </c>
    </row>
    <row r="386" spans="1:34" ht="14.25" x14ac:dyDescent="0.2">
      <c r="A386" s="182" t="s">
        <v>1562</v>
      </c>
      <c r="B386" s="182"/>
      <c r="C386" s="183">
        <v>1</v>
      </c>
      <c r="D386" s="183" t="s">
        <v>1599</v>
      </c>
      <c r="E386" s="183" t="s">
        <v>1229</v>
      </c>
      <c r="F386" s="184"/>
      <c r="G386" s="183">
        <v>175.5</v>
      </c>
      <c r="H386" s="183">
        <v>95.5</v>
      </c>
      <c r="I386" s="185">
        <v>31.006241832452702</v>
      </c>
      <c r="J386" s="186">
        <v>60</v>
      </c>
      <c r="K386" s="186" t="s">
        <v>1205</v>
      </c>
      <c r="L386" s="183">
        <v>4384</v>
      </c>
      <c r="M386" s="186">
        <v>85</v>
      </c>
      <c r="N386" s="186" t="s">
        <v>1209</v>
      </c>
      <c r="O386" s="199">
        <v>8.09</v>
      </c>
      <c r="P386" s="186">
        <v>72</v>
      </c>
      <c r="Q386" s="186" t="s">
        <v>1202</v>
      </c>
      <c r="R386" s="183">
        <v>6.1</v>
      </c>
      <c r="S386" s="186">
        <v>64</v>
      </c>
      <c r="T386" s="186" t="s">
        <v>1202</v>
      </c>
      <c r="U386" s="183">
        <v>205</v>
      </c>
      <c r="V386" s="186">
        <v>62</v>
      </c>
      <c r="W386" s="186" t="s">
        <v>1202</v>
      </c>
      <c r="X386" s="183">
        <v>8</v>
      </c>
      <c r="Y386" s="186">
        <v>60</v>
      </c>
      <c r="Z386" s="186" t="s">
        <v>1202</v>
      </c>
      <c r="AA386" s="183" t="s">
        <v>482</v>
      </c>
      <c r="AB386" s="186">
        <v>60</v>
      </c>
      <c r="AC386" s="186" t="s">
        <v>1202</v>
      </c>
      <c r="AD386" s="186">
        <v>66.75</v>
      </c>
      <c r="AE386" s="186">
        <v>0</v>
      </c>
      <c r="AF386" s="186"/>
      <c r="AG386" s="186">
        <v>66.75</v>
      </c>
      <c r="AH386" s="186" t="s">
        <v>1202</v>
      </c>
    </row>
    <row r="387" spans="1:34" ht="14.25" x14ac:dyDescent="0.2">
      <c r="A387" s="182" t="s">
        <v>1562</v>
      </c>
      <c r="B387" s="182"/>
      <c r="C387" s="183">
        <v>1</v>
      </c>
      <c r="D387" s="183" t="s">
        <v>1600</v>
      </c>
      <c r="E387" s="183" t="s">
        <v>1229</v>
      </c>
      <c r="F387" s="184"/>
      <c r="G387" s="183">
        <v>175</v>
      </c>
      <c r="H387" s="183">
        <v>84.9</v>
      </c>
      <c r="I387" s="185">
        <v>27.7224489795918</v>
      </c>
      <c r="J387" s="186">
        <v>60</v>
      </c>
      <c r="K387" s="186" t="s">
        <v>1205</v>
      </c>
      <c r="L387" s="183">
        <v>4654</v>
      </c>
      <c r="M387" s="186">
        <v>95</v>
      </c>
      <c r="N387" s="186" t="s">
        <v>1200</v>
      </c>
      <c r="O387" s="199">
        <v>8.6</v>
      </c>
      <c r="P387" s="186">
        <v>68</v>
      </c>
      <c r="Q387" s="186" t="s">
        <v>1202</v>
      </c>
      <c r="R387" s="183">
        <v>13.4</v>
      </c>
      <c r="S387" s="186">
        <v>76</v>
      </c>
      <c r="T387" s="186" t="s">
        <v>1202</v>
      </c>
      <c r="U387" s="183">
        <v>210</v>
      </c>
      <c r="V387" s="186">
        <v>64</v>
      </c>
      <c r="W387" s="186" t="s">
        <v>1202</v>
      </c>
      <c r="X387" s="183">
        <v>8</v>
      </c>
      <c r="Y387" s="186">
        <v>60</v>
      </c>
      <c r="Z387" s="186" t="s">
        <v>1202</v>
      </c>
      <c r="AA387" s="183" t="s">
        <v>482</v>
      </c>
      <c r="AB387" s="186">
        <v>60</v>
      </c>
      <c r="AC387" s="186" t="s">
        <v>1202</v>
      </c>
      <c r="AD387" s="186">
        <v>68.849999999999994</v>
      </c>
      <c r="AE387" s="186">
        <v>0</v>
      </c>
      <c r="AF387" s="186"/>
      <c r="AG387" s="186">
        <v>68.849999999999994</v>
      </c>
      <c r="AH387" s="186" t="s">
        <v>1202</v>
      </c>
    </row>
    <row r="388" spans="1:34" ht="14.25" x14ac:dyDescent="0.2">
      <c r="A388" s="182" t="s">
        <v>1562</v>
      </c>
      <c r="B388" s="182"/>
      <c r="C388" s="183">
        <v>1</v>
      </c>
      <c r="D388" s="183" t="s">
        <v>1601</v>
      </c>
      <c r="E388" s="183" t="s">
        <v>1229</v>
      </c>
      <c r="F388" s="184"/>
      <c r="G388" s="183">
        <v>170</v>
      </c>
      <c r="H388" s="183">
        <v>68.099999999999994</v>
      </c>
      <c r="I388" s="185">
        <v>23.564013840830398</v>
      </c>
      <c r="J388" s="186">
        <v>100</v>
      </c>
      <c r="K388" s="186" t="s">
        <v>1199</v>
      </c>
      <c r="L388" s="183">
        <v>4903</v>
      </c>
      <c r="M388" s="186">
        <v>100</v>
      </c>
      <c r="N388" s="186" t="s">
        <v>1200</v>
      </c>
      <c r="O388" s="199">
        <v>6.8</v>
      </c>
      <c r="P388" s="186">
        <v>100</v>
      </c>
      <c r="Q388" s="186" t="s">
        <v>1200</v>
      </c>
      <c r="R388" s="183">
        <v>26.2</v>
      </c>
      <c r="S388" s="186">
        <v>100</v>
      </c>
      <c r="T388" s="186" t="s">
        <v>1200</v>
      </c>
      <c r="U388" s="183">
        <v>230</v>
      </c>
      <c r="V388" s="186">
        <v>74</v>
      </c>
      <c r="W388" s="186" t="s">
        <v>1202</v>
      </c>
      <c r="X388" s="183">
        <v>8</v>
      </c>
      <c r="Y388" s="186">
        <v>60</v>
      </c>
      <c r="Z388" s="186" t="s">
        <v>1202</v>
      </c>
      <c r="AA388" s="183" t="s">
        <v>338</v>
      </c>
      <c r="AB388" s="186">
        <v>64</v>
      </c>
      <c r="AC388" s="186" t="s">
        <v>1202</v>
      </c>
      <c r="AD388" s="186">
        <v>86.2</v>
      </c>
      <c r="AE388" s="186">
        <v>0</v>
      </c>
      <c r="AF388" s="186"/>
      <c r="AG388" s="186">
        <v>86.2</v>
      </c>
      <c r="AH388" s="186" t="s">
        <v>1209</v>
      </c>
    </row>
    <row r="389" spans="1:34" ht="14.25" x14ac:dyDescent="0.2">
      <c r="A389" s="182" t="s">
        <v>1562</v>
      </c>
      <c r="B389" s="182"/>
      <c r="C389" s="183">
        <v>1</v>
      </c>
      <c r="D389" s="183" t="s">
        <v>1602</v>
      </c>
      <c r="E389" s="183" t="s">
        <v>1229</v>
      </c>
      <c r="F389" s="184"/>
      <c r="G389" s="183">
        <v>174</v>
      </c>
      <c r="H389" s="183">
        <v>80.400000000000006</v>
      </c>
      <c r="I389" s="185">
        <v>26.555687673404702</v>
      </c>
      <c r="J389" s="186">
        <v>60</v>
      </c>
      <c r="K389" s="186" t="s">
        <v>1205</v>
      </c>
      <c r="L389" s="183">
        <v>4355</v>
      </c>
      <c r="M389" s="186">
        <v>85</v>
      </c>
      <c r="N389" s="186" t="s">
        <v>1209</v>
      </c>
      <c r="O389" s="199">
        <v>7.6</v>
      </c>
      <c r="P389" s="186">
        <v>78</v>
      </c>
      <c r="Q389" s="186" t="s">
        <v>1202</v>
      </c>
      <c r="R389" s="183">
        <v>13.7</v>
      </c>
      <c r="S389" s="186">
        <v>76</v>
      </c>
      <c r="T389" s="186" t="s">
        <v>1202</v>
      </c>
      <c r="U389" s="183">
        <v>205</v>
      </c>
      <c r="V389" s="186">
        <v>62</v>
      </c>
      <c r="W389" s="186" t="s">
        <v>1202</v>
      </c>
      <c r="X389" s="183">
        <v>8</v>
      </c>
      <c r="Y389" s="186">
        <v>60</v>
      </c>
      <c r="Z389" s="186" t="s">
        <v>1202</v>
      </c>
      <c r="AA389" s="183" t="s">
        <v>482</v>
      </c>
      <c r="AB389" s="186">
        <v>60</v>
      </c>
      <c r="AC389" s="186" t="s">
        <v>1202</v>
      </c>
      <c r="AD389" s="186">
        <v>69.150000000000006</v>
      </c>
      <c r="AE389" s="186">
        <v>0</v>
      </c>
      <c r="AF389" s="186"/>
      <c r="AG389" s="186">
        <v>69.150000000000006</v>
      </c>
      <c r="AH389" s="186" t="s">
        <v>1202</v>
      </c>
    </row>
    <row r="390" spans="1:34" ht="14.25" x14ac:dyDescent="0.2">
      <c r="A390" s="182" t="s">
        <v>1562</v>
      </c>
      <c r="B390" s="182"/>
      <c r="C390" s="183">
        <v>1</v>
      </c>
      <c r="D390" s="183" t="s">
        <v>1603</v>
      </c>
      <c r="E390" s="183" t="s">
        <v>1229</v>
      </c>
      <c r="F390" s="184"/>
      <c r="G390" s="183">
        <v>170</v>
      </c>
      <c r="H390" s="183">
        <v>79.400000000000006</v>
      </c>
      <c r="I390" s="185">
        <v>27.4740484429066</v>
      </c>
      <c r="J390" s="186">
        <v>60</v>
      </c>
      <c r="K390" s="186" t="s">
        <v>1205</v>
      </c>
      <c r="L390" s="183">
        <v>4000</v>
      </c>
      <c r="M390" s="186">
        <v>80</v>
      </c>
      <c r="N390" s="186" t="s">
        <v>1209</v>
      </c>
      <c r="O390" s="199">
        <v>7.3</v>
      </c>
      <c r="P390" s="186">
        <v>85</v>
      </c>
      <c r="Q390" s="186" t="s">
        <v>1209</v>
      </c>
      <c r="R390" s="183">
        <v>12.7</v>
      </c>
      <c r="S390" s="186">
        <v>74</v>
      </c>
      <c r="T390" s="186" t="s">
        <v>1202</v>
      </c>
      <c r="U390" s="183">
        <v>205</v>
      </c>
      <c r="V390" s="186">
        <v>62</v>
      </c>
      <c r="W390" s="186" t="s">
        <v>1202</v>
      </c>
      <c r="X390" s="183">
        <v>8</v>
      </c>
      <c r="Y390" s="186">
        <v>60</v>
      </c>
      <c r="Z390" s="186" t="s">
        <v>1202</v>
      </c>
      <c r="AA390" s="183" t="s">
        <v>482</v>
      </c>
      <c r="AB390" s="186">
        <v>60</v>
      </c>
      <c r="AC390" s="186" t="s">
        <v>1202</v>
      </c>
      <c r="AD390" s="186">
        <v>69.599999999999994</v>
      </c>
      <c r="AE390" s="186">
        <v>0</v>
      </c>
      <c r="AF390" s="186"/>
      <c r="AG390" s="186">
        <v>69.599999999999994</v>
      </c>
      <c r="AH390" s="186" t="s">
        <v>1202</v>
      </c>
    </row>
    <row r="391" spans="1:34" ht="14.25" x14ac:dyDescent="0.2">
      <c r="A391" s="182" t="s">
        <v>1562</v>
      </c>
      <c r="B391" s="182"/>
      <c r="C391" s="183">
        <v>1</v>
      </c>
      <c r="D391" s="183" t="s">
        <v>1604</v>
      </c>
      <c r="E391" s="183" t="s">
        <v>1229</v>
      </c>
      <c r="F391" s="184"/>
      <c r="G391" s="183">
        <v>177</v>
      </c>
      <c r="H391" s="183">
        <v>70.099999999999994</v>
      </c>
      <c r="I391" s="185">
        <v>22.375434900571399</v>
      </c>
      <c r="J391" s="186">
        <v>100</v>
      </c>
      <c r="K391" s="186" t="s">
        <v>1199</v>
      </c>
      <c r="L391" s="183">
        <v>4734</v>
      </c>
      <c r="M391" s="186">
        <v>95</v>
      </c>
      <c r="N391" s="186" t="s">
        <v>1200</v>
      </c>
      <c r="O391" s="199">
        <v>7.7</v>
      </c>
      <c r="P391" s="186">
        <v>76</v>
      </c>
      <c r="Q391" s="186" t="s">
        <v>1202</v>
      </c>
      <c r="R391" s="183">
        <v>3.7</v>
      </c>
      <c r="S391" s="186">
        <v>62</v>
      </c>
      <c r="T391" s="186" t="s">
        <v>1202</v>
      </c>
      <c r="U391" s="183">
        <v>210</v>
      </c>
      <c r="V391" s="186">
        <v>64</v>
      </c>
      <c r="W391" s="186" t="s">
        <v>1202</v>
      </c>
      <c r="X391" s="183">
        <v>9</v>
      </c>
      <c r="Y391" s="186">
        <v>64</v>
      </c>
      <c r="Z391" s="186" t="s">
        <v>1202</v>
      </c>
      <c r="AA391" s="183" t="s">
        <v>482</v>
      </c>
      <c r="AB391" s="186">
        <v>60</v>
      </c>
      <c r="AC391" s="186" t="s">
        <v>1202</v>
      </c>
      <c r="AD391" s="186">
        <v>75.45</v>
      </c>
      <c r="AE391" s="186">
        <v>0</v>
      </c>
      <c r="AF391" s="186"/>
      <c r="AG391" s="186">
        <v>75.45</v>
      </c>
      <c r="AH391" s="186" t="s">
        <v>1202</v>
      </c>
    </row>
    <row r="392" spans="1:34" ht="14.25" x14ac:dyDescent="0.2">
      <c r="A392" s="182" t="s">
        <v>1562</v>
      </c>
      <c r="B392" s="182"/>
      <c r="C392" s="183">
        <v>1</v>
      </c>
      <c r="D392" s="183" t="s">
        <v>1605</v>
      </c>
      <c r="E392" s="183" t="s">
        <v>1229</v>
      </c>
      <c r="F392" s="184"/>
      <c r="G392" s="183">
        <v>187</v>
      </c>
      <c r="H392" s="183">
        <v>57.6</v>
      </c>
      <c r="I392" s="185">
        <v>16.4717321055792</v>
      </c>
      <c r="J392" s="186">
        <v>80</v>
      </c>
      <c r="K392" s="186" t="s">
        <v>1226</v>
      </c>
      <c r="L392" s="183">
        <v>4105</v>
      </c>
      <c r="M392" s="186">
        <v>80</v>
      </c>
      <c r="N392" s="186" t="s">
        <v>1209</v>
      </c>
      <c r="O392" s="199">
        <v>7.7</v>
      </c>
      <c r="P392" s="186">
        <v>76</v>
      </c>
      <c r="Q392" s="186" t="s">
        <v>1202</v>
      </c>
      <c r="R392" s="183">
        <v>5.6</v>
      </c>
      <c r="S392" s="186">
        <v>64</v>
      </c>
      <c r="T392" s="186" t="s">
        <v>1202</v>
      </c>
      <c r="U392" s="183">
        <v>205</v>
      </c>
      <c r="V392" s="186">
        <v>62</v>
      </c>
      <c r="W392" s="186" t="s">
        <v>1202</v>
      </c>
      <c r="X392" s="183">
        <v>9</v>
      </c>
      <c r="Y392" s="186">
        <v>64</v>
      </c>
      <c r="Z392" s="186" t="s">
        <v>1202</v>
      </c>
      <c r="AA392" s="183" t="s">
        <v>951</v>
      </c>
      <c r="AB392" s="186">
        <v>60</v>
      </c>
      <c r="AC392" s="186" t="s">
        <v>1202</v>
      </c>
      <c r="AD392" s="186">
        <v>70.2</v>
      </c>
      <c r="AE392" s="186">
        <v>0</v>
      </c>
      <c r="AF392" s="186"/>
      <c r="AG392" s="186">
        <v>70.2</v>
      </c>
      <c r="AH392" s="186" t="s">
        <v>1202</v>
      </c>
    </row>
    <row r="393" spans="1:34" ht="14.25" x14ac:dyDescent="0.2">
      <c r="A393" s="182" t="s">
        <v>1562</v>
      </c>
      <c r="B393" s="182"/>
      <c r="C393" s="183">
        <v>1</v>
      </c>
      <c r="D393" s="183" t="s">
        <v>1606</v>
      </c>
      <c r="E393" s="183" t="s">
        <v>1229</v>
      </c>
      <c r="F393" s="184"/>
      <c r="G393" s="183">
        <v>180</v>
      </c>
      <c r="H393" s="183">
        <v>70.400000000000006</v>
      </c>
      <c r="I393" s="185">
        <v>21.728395061728399</v>
      </c>
      <c r="J393" s="186">
        <v>100</v>
      </c>
      <c r="K393" s="186" t="s">
        <v>1199</v>
      </c>
      <c r="L393" s="183">
        <v>4312</v>
      </c>
      <c r="M393" s="186">
        <v>85</v>
      </c>
      <c r="N393" s="186" t="s">
        <v>1209</v>
      </c>
      <c r="O393" s="199">
        <v>8</v>
      </c>
      <c r="P393" s="186">
        <v>74</v>
      </c>
      <c r="Q393" s="186" t="s">
        <v>1202</v>
      </c>
      <c r="R393" s="183">
        <v>7</v>
      </c>
      <c r="S393" s="186">
        <v>66</v>
      </c>
      <c r="T393" s="186" t="s">
        <v>1202</v>
      </c>
      <c r="U393" s="183">
        <v>210</v>
      </c>
      <c r="V393" s="186">
        <v>64</v>
      </c>
      <c r="W393" s="186" t="s">
        <v>1202</v>
      </c>
      <c r="X393" s="183">
        <v>9</v>
      </c>
      <c r="Y393" s="186">
        <v>64</v>
      </c>
      <c r="Z393" s="186" t="s">
        <v>1202</v>
      </c>
      <c r="AA393" s="183" t="s">
        <v>338</v>
      </c>
      <c r="AB393" s="186">
        <v>64</v>
      </c>
      <c r="AC393" s="186" t="s">
        <v>1202</v>
      </c>
      <c r="AD393" s="186">
        <v>74.75</v>
      </c>
      <c r="AE393" s="186">
        <v>0</v>
      </c>
      <c r="AF393" s="186"/>
      <c r="AG393" s="186">
        <v>74.75</v>
      </c>
      <c r="AH393" s="186" t="s">
        <v>1202</v>
      </c>
    </row>
    <row r="394" spans="1:34" ht="14.25" x14ac:dyDescent="0.2">
      <c r="A394" s="182" t="s">
        <v>1562</v>
      </c>
      <c r="B394" s="182"/>
      <c r="C394" s="183">
        <v>1</v>
      </c>
      <c r="D394" s="183" t="s">
        <v>1607</v>
      </c>
      <c r="E394" s="183" t="s">
        <v>1229</v>
      </c>
      <c r="F394" s="184"/>
      <c r="G394" s="183">
        <v>178</v>
      </c>
      <c r="H394" s="183">
        <v>61.1</v>
      </c>
      <c r="I394" s="185">
        <v>19.284181290241101</v>
      </c>
      <c r="J394" s="186">
        <v>100</v>
      </c>
      <c r="K394" s="186" t="s">
        <v>1199</v>
      </c>
      <c r="L394" s="183">
        <v>4381</v>
      </c>
      <c r="M394" s="186">
        <v>85</v>
      </c>
      <c r="N394" s="186" t="s">
        <v>1209</v>
      </c>
      <c r="O394" s="199">
        <v>9</v>
      </c>
      <c r="P394" s="186">
        <v>64</v>
      </c>
      <c r="Q394" s="186" t="s">
        <v>1202</v>
      </c>
      <c r="R394" s="183">
        <v>15.7</v>
      </c>
      <c r="S394" s="186">
        <v>78</v>
      </c>
      <c r="T394" s="186" t="s">
        <v>1202</v>
      </c>
      <c r="U394" s="183">
        <v>210</v>
      </c>
      <c r="V394" s="186">
        <v>64</v>
      </c>
      <c r="W394" s="186" t="s">
        <v>1202</v>
      </c>
      <c r="X394" s="183">
        <v>9</v>
      </c>
      <c r="Y394" s="186">
        <v>64</v>
      </c>
      <c r="Z394" s="186" t="s">
        <v>1202</v>
      </c>
      <c r="AA394" s="183" t="s">
        <v>482</v>
      </c>
      <c r="AB394" s="186">
        <v>60</v>
      </c>
      <c r="AC394" s="186" t="s">
        <v>1202</v>
      </c>
      <c r="AD394" s="186">
        <v>73.150000000000006</v>
      </c>
      <c r="AE394" s="186">
        <v>0</v>
      </c>
      <c r="AF394" s="186"/>
      <c r="AG394" s="186">
        <v>73.150000000000006</v>
      </c>
      <c r="AH394" s="186" t="s">
        <v>1202</v>
      </c>
    </row>
    <row r="395" spans="1:34" ht="14.25" x14ac:dyDescent="0.2">
      <c r="A395" s="182" t="s">
        <v>1562</v>
      </c>
      <c r="B395" s="182"/>
      <c r="C395" s="183">
        <v>1</v>
      </c>
      <c r="D395" s="183" t="s">
        <v>1608</v>
      </c>
      <c r="E395" s="183" t="s">
        <v>1229</v>
      </c>
      <c r="F395" s="184"/>
      <c r="G395" s="183">
        <v>167</v>
      </c>
      <c r="H395" s="183">
        <v>51.9</v>
      </c>
      <c r="I395" s="185">
        <v>18.6094876116031</v>
      </c>
      <c r="J395" s="186">
        <v>100</v>
      </c>
      <c r="K395" s="186" t="s">
        <v>1199</v>
      </c>
      <c r="L395" s="183">
        <v>3696</v>
      </c>
      <c r="M395" s="186">
        <v>74</v>
      </c>
      <c r="N395" s="186" t="s">
        <v>1202</v>
      </c>
      <c r="O395" s="199">
        <v>9</v>
      </c>
      <c r="P395" s="186">
        <v>64</v>
      </c>
      <c r="Q395" s="186" t="s">
        <v>1202</v>
      </c>
      <c r="R395" s="183">
        <v>4</v>
      </c>
      <c r="S395" s="186">
        <v>62</v>
      </c>
      <c r="T395" s="186" t="s">
        <v>1202</v>
      </c>
      <c r="U395" s="183">
        <v>210</v>
      </c>
      <c r="V395" s="186">
        <v>64</v>
      </c>
      <c r="W395" s="186" t="s">
        <v>1202</v>
      </c>
      <c r="X395" s="183">
        <v>8</v>
      </c>
      <c r="Y395" s="186">
        <v>60</v>
      </c>
      <c r="Z395" s="186" t="s">
        <v>1202</v>
      </c>
      <c r="AA395" s="183" t="s">
        <v>482</v>
      </c>
      <c r="AB395" s="186">
        <v>60</v>
      </c>
      <c r="AC395" s="186" t="s">
        <v>1202</v>
      </c>
      <c r="AD395" s="186">
        <v>69.5</v>
      </c>
      <c r="AE395" s="186">
        <v>0</v>
      </c>
      <c r="AF395" s="186"/>
      <c r="AG395" s="186">
        <v>69.5</v>
      </c>
      <c r="AH395" s="186" t="s">
        <v>1202</v>
      </c>
    </row>
    <row r="396" spans="1:34" ht="14.25" x14ac:dyDescent="0.2">
      <c r="A396" s="182" t="s">
        <v>1562</v>
      </c>
      <c r="B396" s="182"/>
      <c r="C396" s="183">
        <v>1</v>
      </c>
      <c r="D396" s="183" t="s">
        <v>1609</v>
      </c>
      <c r="E396" s="183" t="s">
        <v>1229</v>
      </c>
      <c r="F396" s="184"/>
      <c r="G396" s="183">
        <v>176</v>
      </c>
      <c r="H396" s="183">
        <v>73.2</v>
      </c>
      <c r="I396" s="185">
        <v>23.6311983471074</v>
      </c>
      <c r="J396" s="186">
        <v>100</v>
      </c>
      <c r="K396" s="186" t="s">
        <v>1199</v>
      </c>
      <c r="L396" s="183">
        <v>4163</v>
      </c>
      <c r="M396" s="186">
        <v>80</v>
      </c>
      <c r="N396" s="186" t="s">
        <v>1209</v>
      </c>
      <c r="O396" s="199">
        <v>8</v>
      </c>
      <c r="P396" s="186">
        <v>74</v>
      </c>
      <c r="Q396" s="186" t="s">
        <v>1202</v>
      </c>
      <c r="R396" s="183">
        <v>22.1</v>
      </c>
      <c r="S396" s="186">
        <v>90</v>
      </c>
      <c r="T396" s="186" t="s">
        <v>1200</v>
      </c>
      <c r="U396" s="183">
        <v>200</v>
      </c>
      <c r="V396" s="186">
        <v>60</v>
      </c>
      <c r="W396" s="186" t="s">
        <v>1202</v>
      </c>
      <c r="X396" s="183">
        <v>8</v>
      </c>
      <c r="Y396" s="186">
        <v>60</v>
      </c>
      <c r="Z396" s="186" t="s">
        <v>1202</v>
      </c>
      <c r="AA396" s="183" t="s">
        <v>482</v>
      </c>
      <c r="AB396" s="186">
        <v>60</v>
      </c>
      <c r="AC396" s="186" t="s">
        <v>1202</v>
      </c>
      <c r="AD396" s="186">
        <v>74.8</v>
      </c>
      <c r="AE396" s="186">
        <v>0</v>
      </c>
      <c r="AF396" s="186"/>
      <c r="AG396" s="186">
        <v>74.8</v>
      </c>
      <c r="AH396" s="186" t="s">
        <v>1202</v>
      </c>
    </row>
    <row r="397" spans="1:34" ht="14.25" x14ac:dyDescent="0.2">
      <c r="A397" s="182" t="s">
        <v>1562</v>
      </c>
      <c r="B397" s="182"/>
      <c r="C397" s="183">
        <v>1</v>
      </c>
      <c r="D397" s="183" t="s">
        <v>1610</v>
      </c>
      <c r="E397" s="183" t="s">
        <v>1229</v>
      </c>
      <c r="F397" s="184"/>
      <c r="G397" s="183">
        <v>171</v>
      </c>
      <c r="H397" s="183">
        <v>47</v>
      </c>
      <c r="I397" s="185">
        <v>16.073321705824</v>
      </c>
      <c r="J397" s="186">
        <v>80</v>
      </c>
      <c r="K397" s="186" t="s">
        <v>1226</v>
      </c>
      <c r="L397" s="183">
        <v>4000</v>
      </c>
      <c r="M397" s="186">
        <v>80</v>
      </c>
      <c r="N397" s="186" t="s">
        <v>1209</v>
      </c>
      <c r="O397" s="199">
        <v>7.1</v>
      </c>
      <c r="P397" s="186">
        <v>95</v>
      </c>
      <c r="Q397" s="186" t="s">
        <v>1200</v>
      </c>
      <c r="R397" s="183">
        <v>10.9</v>
      </c>
      <c r="S397" s="186">
        <v>72</v>
      </c>
      <c r="T397" s="186" t="s">
        <v>1202</v>
      </c>
      <c r="U397" s="183">
        <v>220</v>
      </c>
      <c r="V397" s="186">
        <v>70</v>
      </c>
      <c r="W397" s="186" t="s">
        <v>1202</v>
      </c>
      <c r="X397" s="183">
        <v>9</v>
      </c>
      <c r="Y397" s="186">
        <v>64</v>
      </c>
      <c r="Z397" s="186" t="s">
        <v>1202</v>
      </c>
      <c r="AA397" s="183" t="s">
        <v>951</v>
      </c>
      <c r="AB397" s="186">
        <v>60</v>
      </c>
      <c r="AC397" s="186" t="s">
        <v>1202</v>
      </c>
      <c r="AD397" s="186">
        <v>75.599999999999994</v>
      </c>
      <c r="AE397" s="186">
        <v>0</v>
      </c>
      <c r="AF397" s="186"/>
      <c r="AG397" s="186">
        <v>75.599999999999994</v>
      </c>
      <c r="AH397" s="186" t="s">
        <v>1202</v>
      </c>
    </row>
    <row r="398" spans="1:34" ht="14.25" x14ac:dyDescent="0.2">
      <c r="A398" s="182" t="s">
        <v>1562</v>
      </c>
      <c r="B398" s="182"/>
      <c r="C398" s="183">
        <v>1</v>
      </c>
      <c r="D398" s="183" t="s">
        <v>1611</v>
      </c>
      <c r="E398" s="183" t="s">
        <v>1229</v>
      </c>
      <c r="F398" s="184"/>
      <c r="G398" s="183">
        <v>175.5</v>
      </c>
      <c r="H398" s="183">
        <v>89</v>
      </c>
      <c r="I398" s="185">
        <v>28.895869351709798</v>
      </c>
      <c r="J398" s="186">
        <v>60</v>
      </c>
      <c r="K398" s="186" t="s">
        <v>1205</v>
      </c>
      <c r="L398" s="183">
        <v>4537</v>
      </c>
      <c r="M398" s="186">
        <v>90</v>
      </c>
      <c r="N398" s="186" t="s">
        <v>1200</v>
      </c>
      <c r="O398" s="199">
        <v>8.6999999999999993</v>
      </c>
      <c r="P398" s="186">
        <v>66</v>
      </c>
      <c r="Q398" s="186" t="s">
        <v>1202</v>
      </c>
      <c r="R398" s="183">
        <v>10.199999999999999</v>
      </c>
      <c r="S398" s="186">
        <v>70</v>
      </c>
      <c r="T398" s="186" t="s">
        <v>1202</v>
      </c>
      <c r="U398" s="183">
        <v>205</v>
      </c>
      <c r="V398" s="186">
        <v>62</v>
      </c>
      <c r="W398" s="186" t="s">
        <v>1202</v>
      </c>
      <c r="X398" s="183">
        <v>8</v>
      </c>
      <c r="Y398" s="186">
        <v>60</v>
      </c>
      <c r="Z398" s="186" t="s">
        <v>1202</v>
      </c>
      <c r="AA398" s="183" t="s">
        <v>482</v>
      </c>
      <c r="AB398" s="186">
        <v>60</v>
      </c>
      <c r="AC398" s="186" t="s">
        <v>1202</v>
      </c>
      <c r="AD398" s="186">
        <v>66.900000000000006</v>
      </c>
      <c r="AE398" s="186">
        <v>0</v>
      </c>
      <c r="AF398" s="186"/>
      <c r="AG398" s="186">
        <v>66.900000000000006</v>
      </c>
      <c r="AH398" s="186" t="s">
        <v>1202</v>
      </c>
    </row>
    <row r="399" spans="1:34" ht="14.25" x14ac:dyDescent="0.2">
      <c r="A399" s="182" t="s">
        <v>1562</v>
      </c>
      <c r="B399" s="182"/>
      <c r="C399" s="183">
        <v>1</v>
      </c>
      <c r="D399" s="183" t="s">
        <v>1612</v>
      </c>
      <c r="E399" s="183" t="s">
        <v>1229</v>
      </c>
      <c r="F399" s="184"/>
      <c r="G399" s="183">
        <v>179</v>
      </c>
      <c r="H399" s="183">
        <v>82.3</v>
      </c>
      <c r="I399" s="185">
        <v>25.685840017477599</v>
      </c>
      <c r="J399" s="186">
        <v>80</v>
      </c>
      <c r="K399" s="186" t="s">
        <v>1219</v>
      </c>
      <c r="L399" s="183">
        <v>5273</v>
      </c>
      <c r="M399" s="186">
        <v>100</v>
      </c>
      <c r="N399" s="186" t="s">
        <v>1200</v>
      </c>
      <c r="O399" s="199">
        <v>7.3</v>
      </c>
      <c r="P399" s="186">
        <v>85</v>
      </c>
      <c r="Q399" s="186" t="s">
        <v>1209</v>
      </c>
      <c r="R399" s="183">
        <v>10.5</v>
      </c>
      <c r="S399" s="186">
        <v>72</v>
      </c>
      <c r="T399" s="186" t="s">
        <v>1202</v>
      </c>
      <c r="U399" s="183">
        <v>240</v>
      </c>
      <c r="V399" s="186">
        <v>80</v>
      </c>
      <c r="W399" s="186" t="s">
        <v>1209</v>
      </c>
      <c r="X399" s="183">
        <v>8</v>
      </c>
      <c r="Y399" s="186">
        <v>60</v>
      </c>
      <c r="Z399" s="186" t="s">
        <v>1202</v>
      </c>
      <c r="AA399" s="183" t="s">
        <v>482</v>
      </c>
      <c r="AB399" s="186">
        <v>60</v>
      </c>
      <c r="AC399" s="186" t="s">
        <v>1202</v>
      </c>
      <c r="AD399" s="186">
        <v>77.2</v>
      </c>
      <c r="AE399" s="186">
        <v>0</v>
      </c>
      <c r="AF399" s="186"/>
      <c r="AG399" s="186">
        <v>77.2</v>
      </c>
      <c r="AH399" s="186" t="s">
        <v>1202</v>
      </c>
    </row>
    <row r="400" spans="1:34" ht="14.25" x14ac:dyDescent="0.2">
      <c r="A400" s="182" t="s">
        <v>1613</v>
      </c>
      <c r="B400" s="182"/>
      <c r="C400" s="183">
        <v>1</v>
      </c>
      <c r="D400" s="183" t="s">
        <v>1614</v>
      </c>
      <c r="E400" s="183" t="s">
        <v>1198</v>
      </c>
      <c r="F400" s="184"/>
      <c r="G400" s="183">
        <v>177</v>
      </c>
      <c r="H400" s="183">
        <v>74.5</v>
      </c>
      <c r="I400" s="185">
        <v>23.779884452105101</v>
      </c>
      <c r="J400" s="186">
        <v>80</v>
      </c>
      <c r="K400" s="186" t="s">
        <v>1219</v>
      </c>
      <c r="L400" s="183">
        <v>3504</v>
      </c>
      <c r="M400" s="186">
        <v>100</v>
      </c>
      <c r="N400" s="186" t="s">
        <v>1200</v>
      </c>
      <c r="O400" s="199">
        <v>10</v>
      </c>
      <c r="P400" s="186">
        <v>64</v>
      </c>
      <c r="Q400" s="186" t="s">
        <v>1202</v>
      </c>
      <c r="R400" s="183">
        <v>17.899999999999999</v>
      </c>
      <c r="S400" s="186">
        <v>78</v>
      </c>
      <c r="T400" s="186" t="s">
        <v>1202</v>
      </c>
      <c r="U400" s="183">
        <v>150</v>
      </c>
      <c r="V400" s="186">
        <v>60</v>
      </c>
      <c r="W400" s="186" t="s">
        <v>1202</v>
      </c>
      <c r="X400" s="183">
        <v>30</v>
      </c>
      <c r="Y400" s="186">
        <v>66</v>
      </c>
      <c r="Z400" s="186" t="s">
        <v>1202</v>
      </c>
      <c r="AA400" s="183" t="s">
        <v>951</v>
      </c>
      <c r="AB400" s="186">
        <v>60</v>
      </c>
      <c r="AC400" s="186" t="s">
        <v>1202</v>
      </c>
      <c r="AD400" s="186">
        <v>72.2</v>
      </c>
      <c r="AE400" s="186">
        <v>0</v>
      </c>
      <c r="AF400" s="186"/>
      <c r="AG400" s="186">
        <v>72.2</v>
      </c>
      <c r="AH400" s="186" t="s">
        <v>1202</v>
      </c>
    </row>
    <row r="401" spans="1:34" ht="14.25" x14ac:dyDescent="0.2">
      <c r="A401" s="182" t="s">
        <v>1613</v>
      </c>
      <c r="B401" s="182"/>
      <c r="C401" s="183">
        <v>1</v>
      </c>
      <c r="D401" s="183" t="s">
        <v>1615</v>
      </c>
      <c r="E401" s="183" t="s">
        <v>1198</v>
      </c>
      <c r="F401" s="184"/>
      <c r="G401" s="183">
        <v>166</v>
      </c>
      <c r="H401" s="183">
        <v>52.5</v>
      </c>
      <c r="I401" s="185">
        <v>19.052112062708702</v>
      </c>
      <c r="J401" s="186">
        <v>100</v>
      </c>
      <c r="K401" s="186" t="s">
        <v>1199</v>
      </c>
      <c r="L401" s="183">
        <v>2918</v>
      </c>
      <c r="M401" s="186">
        <v>80</v>
      </c>
      <c r="N401" s="186" t="s">
        <v>1209</v>
      </c>
      <c r="O401" s="199">
        <v>8.18</v>
      </c>
      <c r="P401" s="186">
        <v>85</v>
      </c>
      <c r="Q401" s="186" t="s">
        <v>1209</v>
      </c>
      <c r="R401" s="183">
        <v>18.100000000000001</v>
      </c>
      <c r="S401" s="186">
        <v>80</v>
      </c>
      <c r="T401" s="186" t="s">
        <v>1209</v>
      </c>
      <c r="U401" s="183">
        <v>185</v>
      </c>
      <c r="V401" s="186">
        <v>80</v>
      </c>
      <c r="W401" s="186" t="s">
        <v>1209</v>
      </c>
      <c r="X401" s="183">
        <v>29</v>
      </c>
      <c r="Y401" s="186">
        <v>64</v>
      </c>
      <c r="Z401" s="186" t="s">
        <v>1202</v>
      </c>
      <c r="AA401" s="183" t="s">
        <v>621</v>
      </c>
      <c r="AB401" s="186">
        <v>74</v>
      </c>
      <c r="AC401" s="186" t="s">
        <v>1202</v>
      </c>
      <c r="AD401" s="186">
        <v>81.2</v>
      </c>
      <c r="AE401" s="186">
        <v>0</v>
      </c>
      <c r="AF401" s="186"/>
      <c r="AG401" s="186">
        <v>81.2</v>
      </c>
      <c r="AH401" s="186" t="s">
        <v>1209</v>
      </c>
    </row>
    <row r="402" spans="1:34" ht="14.25" x14ac:dyDescent="0.2">
      <c r="A402" s="182" t="s">
        <v>1613</v>
      </c>
      <c r="B402" s="182"/>
      <c r="C402" s="183">
        <v>1</v>
      </c>
      <c r="D402" s="183" t="s">
        <v>1616</v>
      </c>
      <c r="E402" s="183" t="s">
        <v>1198</v>
      </c>
      <c r="F402" s="184"/>
      <c r="G402" s="183">
        <v>155.5</v>
      </c>
      <c r="H402" s="183">
        <v>47</v>
      </c>
      <c r="I402" s="185">
        <v>19.437350730451499</v>
      </c>
      <c r="J402" s="186">
        <v>100</v>
      </c>
      <c r="K402" s="186" t="s">
        <v>1199</v>
      </c>
      <c r="L402" s="183">
        <v>2719</v>
      </c>
      <c r="M402" s="186">
        <v>76</v>
      </c>
      <c r="N402" s="186" t="s">
        <v>1202</v>
      </c>
      <c r="O402" s="199">
        <v>8.6300000000000008</v>
      </c>
      <c r="P402" s="186">
        <v>78</v>
      </c>
      <c r="Q402" s="186" t="s">
        <v>1202</v>
      </c>
      <c r="R402" s="183">
        <v>12.3</v>
      </c>
      <c r="S402" s="186">
        <v>70</v>
      </c>
      <c r="T402" s="186" t="s">
        <v>1202</v>
      </c>
      <c r="U402" s="183">
        <v>150</v>
      </c>
      <c r="V402" s="186">
        <v>60</v>
      </c>
      <c r="W402" s="186" t="s">
        <v>1202</v>
      </c>
      <c r="X402" s="183">
        <v>26</v>
      </c>
      <c r="Y402" s="186">
        <v>62</v>
      </c>
      <c r="Z402" s="186" t="s">
        <v>1202</v>
      </c>
      <c r="AA402" s="183" t="s">
        <v>920</v>
      </c>
      <c r="AB402" s="186">
        <v>78</v>
      </c>
      <c r="AC402" s="186" t="s">
        <v>1202</v>
      </c>
      <c r="AD402" s="186">
        <v>76.8</v>
      </c>
      <c r="AE402" s="186">
        <v>0</v>
      </c>
      <c r="AF402" s="186"/>
      <c r="AG402" s="186">
        <v>76.8</v>
      </c>
      <c r="AH402" s="186" t="s">
        <v>1202</v>
      </c>
    </row>
    <row r="403" spans="1:34" ht="14.25" x14ac:dyDescent="0.2">
      <c r="A403" s="182" t="s">
        <v>1613</v>
      </c>
      <c r="B403" s="182"/>
      <c r="C403" s="183">
        <v>1</v>
      </c>
      <c r="D403" s="183" t="s">
        <v>1617</v>
      </c>
      <c r="E403" s="183" t="s">
        <v>1198</v>
      </c>
      <c r="F403" s="184"/>
      <c r="G403" s="183">
        <v>171</v>
      </c>
      <c r="H403" s="183">
        <v>64</v>
      </c>
      <c r="I403" s="185">
        <v>21.8870763653774</v>
      </c>
      <c r="J403" s="186">
        <v>100</v>
      </c>
      <c r="K403" s="186" t="s">
        <v>1199</v>
      </c>
      <c r="L403" s="183">
        <v>2904</v>
      </c>
      <c r="M403" s="186">
        <v>80</v>
      </c>
      <c r="N403" s="186" t="s">
        <v>1209</v>
      </c>
      <c r="O403" s="199">
        <v>8.91</v>
      </c>
      <c r="P403" s="186">
        <v>74</v>
      </c>
      <c r="Q403" s="186" t="s">
        <v>1202</v>
      </c>
      <c r="R403" s="183">
        <v>16.7</v>
      </c>
      <c r="S403" s="186">
        <v>78</v>
      </c>
      <c r="T403" s="186" t="s">
        <v>1202</v>
      </c>
      <c r="U403" s="183">
        <v>195</v>
      </c>
      <c r="V403" s="186">
        <v>90</v>
      </c>
      <c r="W403" s="186" t="s">
        <v>1200</v>
      </c>
      <c r="X403" s="183">
        <v>35</v>
      </c>
      <c r="Y403" s="186">
        <v>70</v>
      </c>
      <c r="Z403" s="186" t="s">
        <v>1202</v>
      </c>
      <c r="AA403" s="183" t="s">
        <v>1155</v>
      </c>
      <c r="AB403" s="186">
        <v>85</v>
      </c>
      <c r="AC403" s="186" t="s">
        <v>1209</v>
      </c>
      <c r="AD403" s="186">
        <v>82.6</v>
      </c>
      <c r="AE403" s="186">
        <v>0</v>
      </c>
      <c r="AF403" s="186"/>
      <c r="AG403" s="186">
        <v>82.6</v>
      </c>
      <c r="AH403" s="186" t="s">
        <v>1209</v>
      </c>
    </row>
    <row r="404" spans="1:34" ht="14.25" x14ac:dyDescent="0.2">
      <c r="A404" s="182" t="s">
        <v>1613</v>
      </c>
      <c r="B404" s="182"/>
      <c r="C404" s="183">
        <v>1</v>
      </c>
      <c r="D404" s="183" t="s">
        <v>1618</v>
      </c>
      <c r="E404" s="183" t="s">
        <v>1198</v>
      </c>
      <c r="F404" s="184"/>
      <c r="G404" s="183">
        <v>165</v>
      </c>
      <c r="H404" s="183">
        <v>59.5</v>
      </c>
      <c r="I404" s="185">
        <v>21.8549127640037</v>
      </c>
      <c r="J404" s="186">
        <v>100</v>
      </c>
      <c r="K404" s="186" t="s">
        <v>1199</v>
      </c>
      <c r="L404" s="183">
        <v>3179</v>
      </c>
      <c r="M404" s="186">
        <v>90</v>
      </c>
      <c r="N404" s="186" t="s">
        <v>1200</v>
      </c>
      <c r="O404" s="199">
        <v>10.38</v>
      </c>
      <c r="P404" s="186">
        <v>60</v>
      </c>
      <c r="Q404" s="186" t="s">
        <v>1202</v>
      </c>
      <c r="R404" s="183">
        <v>12.7</v>
      </c>
      <c r="S404" s="186">
        <v>70</v>
      </c>
      <c r="T404" s="186" t="s">
        <v>1202</v>
      </c>
      <c r="U404" s="183">
        <v>150</v>
      </c>
      <c r="V404" s="186">
        <v>60</v>
      </c>
      <c r="W404" s="186" t="s">
        <v>1202</v>
      </c>
      <c r="X404" s="183">
        <v>25</v>
      </c>
      <c r="Y404" s="186">
        <v>60</v>
      </c>
      <c r="Z404" s="186" t="s">
        <v>1202</v>
      </c>
      <c r="AA404" s="183" t="s">
        <v>727</v>
      </c>
      <c r="AB404" s="186">
        <v>64</v>
      </c>
      <c r="AC404" s="186" t="s">
        <v>1202</v>
      </c>
      <c r="AD404" s="186">
        <v>72.3</v>
      </c>
      <c r="AE404" s="186">
        <v>0</v>
      </c>
      <c r="AF404" s="186"/>
      <c r="AG404" s="186">
        <v>72.3</v>
      </c>
      <c r="AH404" s="186" t="s">
        <v>1202</v>
      </c>
    </row>
    <row r="405" spans="1:34" ht="14.25" x14ac:dyDescent="0.2">
      <c r="A405" s="182" t="s">
        <v>1613</v>
      </c>
      <c r="B405" s="182"/>
      <c r="C405" s="183">
        <v>1</v>
      </c>
      <c r="D405" s="183" t="s">
        <v>1619</v>
      </c>
      <c r="E405" s="183" t="s">
        <v>1198</v>
      </c>
      <c r="F405" s="184"/>
      <c r="G405" s="183">
        <v>161</v>
      </c>
      <c r="H405" s="183">
        <v>64</v>
      </c>
      <c r="I405" s="185">
        <v>24.690405462752199</v>
      </c>
      <c r="J405" s="186">
        <v>80</v>
      </c>
      <c r="K405" s="186" t="s">
        <v>1219</v>
      </c>
      <c r="L405" s="183">
        <v>2504</v>
      </c>
      <c r="M405" s="186">
        <v>72</v>
      </c>
      <c r="N405" s="186" t="s">
        <v>1202</v>
      </c>
      <c r="O405" s="199">
        <v>9.6999999999999993</v>
      </c>
      <c r="P405" s="186">
        <v>68</v>
      </c>
      <c r="Q405" s="186" t="s">
        <v>1202</v>
      </c>
      <c r="R405" s="183">
        <v>19.5</v>
      </c>
      <c r="S405" s="186">
        <v>80</v>
      </c>
      <c r="T405" s="186" t="s">
        <v>1209</v>
      </c>
      <c r="U405" s="183">
        <v>160</v>
      </c>
      <c r="V405" s="186">
        <v>66</v>
      </c>
      <c r="W405" s="186" t="s">
        <v>1202</v>
      </c>
      <c r="X405" s="183">
        <v>30</v>
      </c>
      <c r="Y405" s="186">
        <v>66</v>
      </c>
      <c r="Z405" s="186" t="s">
        <v>1202</v>
      </c>
      <c r="AA405" s="183" t="s">
        <v>338</v>
      </c>
      <c r="AB405" s="186">
        <v>62</v>
      </c>
      <c r="AC405" s="186" t="s">
        <v>1202</v>
      </c>
      <c r="AD405" s="186">
        <v>70</v>
      </c>
      <c r="AE405" s="186">
        <v>0</v>
      </c>
      <c r="AF405" s="186"/>
      <c r="AG405" s="186">
        <v>70</v>
      </c>
      <c r="AH405" s="186" t="s">
        <v>1202</v>
      </c>
    </row>
    <row r="406" spans="1:34" ht="14.25" x14ac:dyDescent="0.2">
      <c r="A406" s="182" t="s">
        <v>1613</v>
      </c>
      <c r="B406" s="182"/>
      <c r="C406" s="183">
        <v>1</v>
      </c>
      <c r="D406" s="183" t="s">
        <v>1620</v>
      </c>
      <c r="E406" s="183" t="s">
        <v>1198</v>
      </c>
      <c r="F406" s="184"/>
      <c r="G406" s="183">
        <v>171</v>
      </c>
      <c r="H406" s="183">
        <v>64</v>
      </c>
      <c r="I406" s="185">
        <v>21.8870763653774</v>
      </c>
      <c r="J406" s="186">
        <v>100</v>
      </c>
      <c r="K406" s="186" t="s">
        <v>1199</v>
      </c>
      <c r="L406" s="183">
        <v>3251</v>
      </c>
      <c r="M406" s="186">
        <v>100</v>
      </c>
      <c r="N406" s="186" t="s">
        <v>1200</v>
      </c>
      <c r="O406" s="199">
        <v>9.4700000000000006</v>
      </c>
      <c r="P406" s="186">
        <v>70</v>
      </c>
      <c r="Q406" s="186" t="s">
        <v>1202</v>
      </c>
      <c r="R406" s="183">
        <v>19.2</v>
      </c>
      <c r="S406" s="186">
        <v>80</v>
      </c>
      <c r="T406" s="186" t="s">
        <v>1209</v>
      </c>
      <c r="U406" s="183">
        <v>155</v>
      </c>
      <c r="V406" s="186">
        <v>64</v>
      </c>
      <c r="W406" s="186" t="s">
        <v>1202</v>
      </c>
      <c r="X406" s="183">
        <v>26</v>
      </c>
      <c r="Y406" s="186">
        <v>62</v>
      </c>
      <c r="Z406" s="186" t="s">
        <v>1202</v>
      </c>
      <c r="AA406" s="183" t="s">
        <v>624</v>
      </c>
      <c r="AB406" s="186">
        <v>60</v>
      </c>
      <c r="AC406" s="186" t="s">
        <v>1202</v>
      </c>
      <c r="AD406" s="186">
        <v>76.599999999999994</v>
      </c>
      <c r="AE406" s="186">
        <v>0</v>
      </c>
      <c r="AF406" s="186"/>
      <c r="AG406" s="186">
        <v>76.599999999999994</v>
      </c>
      <c r="AH406" s="186" t="s">
        <v>1202</v>
      </c>
    </row>
    <row r="407" spans="1:34" ht="14.25" x14ac:dyDescent="0.2">
      <c r="A407" s="182" t="s">
        <v>1613</v>
      </c>
      <c r="B407" s="182"/>
      <c r="C407" s="183">
        <v>1</v>
      </c>
      <c r="D407" s="183" t="s">
        <v>1621</v>
      </c>
      <c r="E407" s="183" t="s">
        <v>1198</v>
      </c>
      <c r="F407" s="184"/>
      <c r="G407" s="183">
        <v>158</v>
      </c>
      <c r="H407" s="183">
        <v>58</v>
      </c>
      <c r="I407" s="185">
        <v>23.233456176894698</v>
      </c>
      <c r="J407" s="186">
        <v>100</v>
      </c>
      <c r="K407" s="186" t="s">
        <v>1199</v>
      </c>
      <c r="L407" s="183">
        <v>2604</v>
      </c>
      <c r="M407" s="186">
        <v>74</v>
      </c>
      <c r="N407" s="186" t="s">
        <v>1202</v>
      </c>
      <c r="O407" s="199">
        <v>10.220000000000001</v>
      </c>
      <c r="P407" s="186">
        <v>62</v>
      </c>
      <c r="Q407" s="186" t="s">
        <v>1202</v>
      </c>
      <c r="R407" s="183">
        <v>8.8000000000000007</v>
      </c>
      <c r="S407" s="186">
        <v>64</v>
      </c>
      <c r="T407" s="186" t="s">
        <v>1202</v>
      </c>
      <c r="U407" s="183">
        <v>160</v>
      </c>
      <c r="V407" s="186">
        <v>66</v>
      </c>
      <c r="W407" s="186" t="s">
        <v>1202</v>
      </c>
      <c r="X407" s="183">
        <v>25</v>
      </c>
      <c r="Y407" s="186">
        <v>60</v>
      </c>
      <c r="Z407" s="186" t="s">
        <v>1202</v>
      </c>
      <c r="AA407" s="183" t="s">
        <v>727</v>
      </c>
      <c r="AB407" s="186">
        <v>64</v>
      </c>
      <c r="AC407" s="186" t="s">
        <v>1202</v>
      </c>
      <c r="AD407" s="186">
        <v>70.3</v>
      </c>
      <c r="AE407" s="186">
        <v>0</v>
      </c>
      <c r="AF407" s="186"/>
      <c r="AG407" s="186">
        <v>70.3</v>
      </c>
      <c r="AH407" s="186" t="s">
        <v>1202</v>
      </c>
    </row>
    <row r="408" spans="1:34" ht="14.25" x14ac:dyDescent="0.2">
      <c r="A408" s="182" t="s">
        <v>1613</v>
      </c>
      <c r="B408" s="182"/>
      <c r="C408" s="183">
        <v>1</v>
      </c>
      <c r="D408" s="183" t="s">
        <v>1622</v>
      </c>
      <c r="E408" s="183" t="s">
        <v>1198</v>
      </c>
      <c r="F408" s="184"/>
      <c r="G408" s="183">
        <v>166</v>
      </c>
      <c r="H408" s="183">
        <v>59.5</v>
      </c>
      <c r="I408" s="185">
        <v>21.5923936710698</v>
      </c>
      <c r="J408" s="186">
        <v>100</v>
      </c>
      <c r="K408" s="186" t="s">
        <v>1199</v>
      </c>
      <c r="L408" s="183">
        <v>3167</v>
      </c>
      <c r="M408" s="186">
        <v>90</v>
      </c>
      <c r="N408" s="186" t="s">
        <v>1200</v>
      </c>
      <c r="O408" s="199">
        <v>10.01</v>
      </c>
      <c r="P408" s="186">
        <v>64</v>
      </c>
      <c r="Q408" s="186" t="s">
        <v>1202</v>
      </c>
      <c r="R408" s="183">
        <v>13</v>
      </c>
      <c r="S408" s="186">
        <v>72</v>
      </c>
      <c r="T408" s="186" t="s">
        <v>1202</v>
      </c>
      <c r="U408" s="183">
        <v>180</v>
      </c>
      <c r="V408" s="186">
        <v>80</v>
      </c>
      <c r="W408" s="186" t="s">
        <v>1209</v>
      </c>
      <c r="X408" s="183">
        <v>28</v>
      </c>
      <c r="Y408" s="186">
        <v>64</v>
      </c>
      <c r="Z408" s="186" t="s">
        <v>1202</v>
      </c>
      <c r="AA408" s="183" t="s">
        <v>432</v>
      </c>
      <c r="AB408" s="186">
        <v>70</v>
      </c>
      <c r="AC408" s="186" t="s">
        <v>1202</v>
      </c>
      <c r="AD408" s="186">
        <v>76.900000000000006</v>
      </c>
      <c r="AE408" s="186">
        <v>0</v>
      </c>
      <c r="AF408" s="186"/>
      <c r="AG408" s="186">
        <v>76.900000000000006</v>
      </c>
      <c r="AH408" s="186" t="s">
        <v>1202</v>
      </c>
    </row>
    <row r="409" spans="1:34" ht="14.25" x14ac:dyDescent="0.2">
      <c r="A409" s="182" t="s">
        <v>1613</v>
      </c>
      <c r="B409" s="182"/>
      <c r="C409" s="183">
        <v>1</v>
      </c>
      <c r="D409" s="183" t="s">
        <v>1623</v>
      </c>
      <c r="E409" s="183" t="s">
        <v>1198</v>
      </c>
      <c r="F409" s="184"/>
      <c r="G409" s="183">
        <v>163.5</v>
      </c>
      <c r="H409" s="183">
        <v>50</v>
      </c>
      <c r="I409" s="185">
        <v>18.703999850368</v>
      </c>
      <c r="J409" s="186">
        <v>100</v>
      </c>
      <c r="K409" s="186" t="s">
        <v>1199</v>
      </c>
      <c r="L409" s="183">
        <v>2941</v>
      </c>
      <c r="M409" s="186">
        <v>80</v>
      </c>
      <c r="N409" s="186" t="s">
        <v>1209</v>
      </c>
      <c r="O409" s="199">
        <v>8.99</v>
      </c>
      <c r="P409" s="186">
        <v>74</v>
      </c>
      <c r="Q409" s="186" t="s">
        <v>1202</v>
      </c>
      <c r="R409" s="183">
        <v>18.100000000000001</v>
      </c>
      <c r="S409" s="186">
        <v>80</v>
      </c>
      <c r="T409" s="186" t="s">
        <v>1209</v>
      </c>
      <c r="U409" s="183">
        <v>180</v>
      </c>
      <c r="V409" s="186">
        <v>80</v>
      </c>
      <c r="W409" s="186" t="s">
        <v>1209</v>
      </c>
      <c r="X409" s="183">
        <v>27</v>
      </c>
      <c r="Y409" s="186">
        <v>62</v>
      </c>
      <c r="Z409" s="186" t="s">
        <v>1202</v>
      </c>
      <c r="AA409" s="183" t="s">
        <v>544</v>
      </c>
      <c r="AB409" s="186">
        <v>76</v>
      </c>
      <c r="AC409" s="186" t="s">
        <v>1202</v>
      </c>
      <c r="AD409" s="186">
        <v>79.2</v>
      </c>
      <c r="AE409" s="186">
        <v>0</v>
      </c>
      <c r="AF409" s="186"/>
      <c r="AG409" s="186">
        <v>79.2</v>
      </c>
      <c r="AH409" s="186" t="s">
        <v>1202</v>
      </c>
    </row>
    <row r="410" spans="1:34" ht="14.25" x14ac:dyDescent="0.2">
      <c r="A410" s="182" t="s">
        <v>1613</v>
      </c>
      <c r="B410" s="182"/>
      <c r="C410" s="183">
        <v>1</v>
      </c>
      <c r="D410" s="183" t="s">
        <v>1624</v>
      </c>
      <c r="E410" s="183" t="s">
        <v>1198</v>
      </c>
      <c r="F410" s="184"/>
      <c r="G410" s="183">
        <v>158.5</v>
      </c>
      <c r="H410" s="183">
        <v>50</v>
      </c>
      <c r="I410" s="185">
        <v>19.902675914776701</v>
      </c>
      <c r="J410" s="186">
        <v>100</v>
      </c>
      <c r="K410" s="186" t="s">
        <v>1199</v>
      </c>
      <c r="L410" s="183">
        <v>3295</v>
      </c>
      <c r="M410" s="186">
        <v>100</v>
      </c>
      <c r="N410" s="186" t="s">
        <v>1200</v>
      </c>
      <c r="O410" s="199">
        <v>8.7200000000000006</v>
      </c>
      <c r="P410" s="186">
        <v>76</v>
      </c>
      <c r="Q410" s="186" t="s">
        <v>1202</v>
      </c>
      <c r="R410" s="183">
        <v>8.6999999999999993</v>
      </c>
      <c r="S410" s="186">
        <v>64</v>
      </c>
      <c r="T410" s="186" t="s">
        <v>1202</v>
      </c>
      <c r="U410" s="183">
        <v>160</v>
      </c>
      <c r="V410" s="186">
        <v>66</v>
      </c>
      <c r="W410" s="186" t="s">
        <v>1202</v>
      </c>
      <c r="X410" s="183">
        <v>28</v>
      </c>
      <c r="Y410" s="186">
        <v>64</v>
      </c>
      <c r="Z410" s="186" t="s">
        <v>1202</v>
      </c>
      <c r="AA410" s="183" t="s">
        <v>984</v>
      </c>
      <c r="AB410" s="186">
        <v>80</v>
      </c>
      <c r="AC410" s="186" t="s">
        <v>1209</v>
      </c>
      <c r="AD410" s="186">
        <v>80.599999999999994</v>
      </c>
      <c r="AE410" s="186">
        <v>0</v>
      </c>
      <c r="AF410" s="186"/>
      <c r="AG410" s="186">
        <v>80.599999999999994</v>
      </c>
      <c r="AH410" s="186" t="s">
        <v>1209</v>
      </c>
    </row>
    <row r="411" spans="1:34" ht="14.25" x14ac:dyDescent="0.2">
      <c r="A411" s="182" t="s">
        <v>1613</v>
      </c>
      <c r="B411" s="182"/>
      <c r="C411" s="183">
        <v>1</v>
      </c>
      <c r="D411" s="183" t="s">
        <v>1625</v>
      </c>
      <c r="E411" s="183" t="s">
        <v>1198</v>
      </c>
      <c r="F411" s="184"/>
      <c r="G411" s="183"/>
      <c r="H411" s="183"/>
      <c r="I411" s="185"/>
      <c r="J411" s="186"/>
      <c r="K411" s="186"/>
      <c r="L411" s="183"/>
      <c r="M411" s="186"/>
      <c r="N411" s="186"/>
      <c r="O411" s="199"/>
      <c r="P411" s="186"/>
      <c r="Q411" s="186"/>
      <c r="R411" s="183"/>
      <c r="S411" s="186"/>
      <c r="T411" s="186"/>
      <c r="U411" s="183"/>
      <c r="V411" s="186"/>
      <c r="W411" s="186"/>
      <c r="X411" s="183"/>
      <c r="Y411" s="186"/>
      <c r="Z411" s="186"/>
      <c r="AA411" s="183"/>
      <c r="AB411" s="186"/>
      <c r="AC411" s="186"/>
      <c r="AD411" s="186">
        <v>0</v>
      </c>
      <c r="AE411" s="186"/>
      <c r="AF411" s="186"/>
      <c r="AG411" s="186">
        <v>0</v>
      </c>
      <c r="AH411" s="186" t="s">
        <v>1203</v>
      </c>
    </row>
    <row r="412" spans="1:34" ht="14.25" x14ac:dyDescent="0.2">
      <c r="A412" s="182" t="s">
        <v>1613</v>
      </c>
      <c r="B412" s="182"/>
      <c r="C412" s="183">
        <v>1</v>
      </c>
      <c r="D412" s="183" t="s">
        <v>1626</v>
      </c>
      <c r="E412" s="183" t="s">
        <v>1198</v>
      </c>
      <c r="F412" s="184"/>
      <c r="G412" s="183">
        <v>167</v>
      </c>
      <c r="H412" s="183">
        <v>63</v>
      </c>
      <c r="I412" s="185">
        <v>22.589551436050101</v>
      </c>
      <c r="J412" s="186">
        <v>100</v>
      </c>
      <c r="K412" s="186" t="s">
        <v>1199</v>
      </c>
      <c r="L412" s="183">
        <v>3049</v>
      </c>
      <c r="M412" s="186">
        <v>85</v>
      </c>
      <c r="N412" s="186" t="s">
        <v>1209</v>
      </c>
      <c r="O412" s="199">
        <v>9.8000000000000007</v>
      </c>
      <c r="P412" s="186">
        <v>66</v>
      </c>
      <c r="Q412" s="186" t="s">
        <v>1202</v>
      </c>
      <c r="R412" s="183">
        <v>17.2</v>
      </c>
      <c r="S412" s="186">
        <v>78</v>
      </c>
      <c r="T412" s="186" t="s">
        <v>1202</v>
      </c>
      <c r="U412" s="183">
        <v>150</v>
      </c>
      <c r="V412" s="186">
        <v>60</v>
      </c>
      <c r="W412" s="186" t="s">
        <v>1202</v>
      </c>
      <c r="X412" s="183">
        <v>26</v>
      </c>
      <c r="Y412" s="186">
        <v>62</v>
      </c>
      <c r="Z412" s="186" t="s">
        <v>1202</v>
      </c>
      <c r="AA412" s="183" t="s">
        <v>727</v>
      </c>
      <c r="AB412" s="186">
        <v>64</v>
      </c>
      <c r="AC412" s="186" t="s">
        <v>1202</v>
      </c>
      <c r="AD412" s="186">
        <v>73.75</v>
      </c>
      <c r="AE412" s="186">
        <v>0</v>
      </c>
      <c r="AF412" s="186"/>
      <c r="AG412" s="186">
        <v>73.75</v>
      </c>
      <c r="AH412" s="186" t="s">
        <v>1202</v>
      </c>
    </row>
    <row r="413" spans="1:34" ht="14.25" x14ac:dyDescent="0.2">
      <c r="A413" s="182" t="s">
        <v>1613</v>
      </c>
      <c r="B413" s="182"/>
      <c r="C413" s="183">
        <v>1</v>
      </c>
      <c r="D413" s="183" t="s">
        <v>1627</v>
      </c>
      <c r="E413" s="183" t="s">
        <v>1198</v>
      </c>
      <c r="F413" s="184"/>
      <c r="G413" s="183">
        <v>168</v>
      </c>
      <c r="H413" s="183">
        <v>45</v>
      </c>
      <c r="I413" s="185">
        <v>15.9438775510204</v>
      </c>
      <c r="J413" s="186">
        <v>80</v>
      </c>
      <c r="K413" s="186" t="s">
        <v>1226</v>
      </c>
      <c r="L413" s="183">
        <v>2723</v>
      </c>
      <c r="M413" s="186">
        <v>76</v>
      </c>
      <c r="N413" s="186" t="s">
        <v>1202</v>
      </c>
      <c r="O413" s="199">
        <v>8.34</v>
      </c>
      <c r="P413" s="186">
        <v>80</v>
      </c>
      <c r="Q413" s="186" t="s">
        <v>1209</v>
      </c>
      <c r="R413" s="183">
        <v>19.3</v>
      </c>
      <c r="S413" s="186">
        <v>80</v>
      </c>
      <c r="T413" s="186" t="s">
        <v>1209</v>
      </c>
      <c r="U413" s="183">
        <v>170</v>
      </c>
      <c r="V413" s="186">
        <v>74</v>
      </c>
      <c r="W413" s="186" t="s">
        <v>1202</v>
      </c>
      <c r="X413" s="183">
        <v>26</v>
      </c>
      <c r="Y413" s="186">
        <v>62</v>
      </c>
      <c r="Z413" s="186" t="s">
        <v>1202</v>
      </c>
      <c r="AA413" s="183" t="s">
        <v>533</v>
      </c>
      <c r="AB413" s="186">
        <v>76</v>
      </c>
      <c r="AC413" s="186" t="s">
        <v>1202</v>
      </c>
      <c r="AD413" s="186">
        <v>76.2</v>
      </c>
      <c r="AE413" s="186">
        <v>0</v>
      </c>
      <c r="AF413" s="186"/>
      <c r="AG413" s="186">
        <v>76.2</v>
      </c>
      <c r="AH413" s="186" t="s">
        <v>1202</v>
      </c>
    </row>
    <row r="414" spans="1:34" ht="14.25" x14ac:dyDescent="0.2">
      <c r="A414" s="182" t="s">
        <v>1613</v>
      </c>
      <c r="B414" s="182"/>
      <c r="C414" s="183">
        <v>1</v>
      </c>
      <c r="D414" s="183" t="s">
        <v>1628</v>
      </c>
      <c r="E414" s="183" t="s">
        <v>1198</v>
      </c>
      <c r="F414" s="184"/>
      <c r="G414" s="183">
        <v>162.5</v>
      </c>
      <c r="H414" s="183">
        <v>72</v>
      </c>
      <c r="I414" s="185">
        <v>27.266272189349099</v>
      </c>
      <c r="J414" s="186">
        <v>60</v>
      </c>
      <c r="K414" s="186" t="s">
        <v>1205</v>
      </c>
      <c r="L414" s="183">
        <v>2951</v>
      </c>
      <c r="M414" s="186">
        <v>80</v>
      </c>
      <c r="N414" s="186" t="s">
        <v>1209</v>
      </c>
      <c r="O414" s="199">
        <v>9.1</v>
      </c>
      <c r="P414" s="186">
        <v>74</v>
      </c>
      <c r="Q414" s="186" t="s">
        <v>1202</v>
      </c>
      <c r="R414" s="183">
        <v>15.5</v>
      </c>
      <c r="S414" s="186">
        <v>76</v>
      </c>
      <c r="T414" s="186" t="s">
        <v>1202</v>
      </c>
      <c r="U414" s="183">
        <v>180</v>
      </c>
      <c r="V414" s="186">
        <v>80</v>
      </c>
      <c r="W414" s="186" t="s">
        <v>1209</v>
      </c>
      <c r="X414" s="183">
        <v>25</v>
      </c>
      <c r="Y414" s="186">
        <v>60</v>
      </c>
      <c r="Z414" s="186" t="s">
        <v>1202</v>
      </c>
      <c r="AA414" s="183" t="s">
        <v>624</v>
      </c>
      <c r="AB414" s="186">
        <v>60</v>
      </c>
      <c r="AC414" s="186" t="s">
        <v>1202</v>
      </c>
      <c r="AD414" s="186">
        <v>69.400000000000006</v>
      </c>
      <c r="AE414" s="186">
        <v>0</v>
      </c>
      <c r="AF414" s="186"/>
      <c r="AG414" s="186">
        <v>69.400000000000006</v>
      </c>
      <c r="AH414" s="186" t="s">
        <v>1202</v>
      </c>
    </row>
    <row r="415" spans="1:34" ht="14.25" x14ac:dyDescent="0.2">
      <c r="A415" s="182" t="s">
        <v>1613</v>
      </c>
      <c r="B415" s="182"/>
      <c r="C415" s="183">
        <v>1</v>
      </c>
      <c r="D415" s="183" t="s">
        <v>1629</v>
      </c>
      <c r="E415" s="183" t="s">
        <v>1198</v>
      </c>
      <c r="F415" s="184"/>
      <c r="G415" s="183">
        <v>169</v>
      </c>
      <c r="H415" s="183">
        <v>60</v>
      </c>
      <c r="I415" s="185">
        <v>21.0076677987465</v>
      </c>
      <c r="J415" s="186">
        <v>100</v>
      </c>
      <c r="K415" s="186" t="s">
        <v>1199</v>
      </c>
      <c r="L415" s="183">
        <v>3660</v>
      </c>
      <c r="M415" s="186">
        <v>100</v>
      </c>
      <c r="N415" s="186" t="s">
        <v>1200</v>
      </c>
      <c r="O415" s="199">
        <v>8.67</v>
      </c>
      <c r="P415" s="186">
        <v>78</v>
      </c>
      <c r="Q415" s="186" t="s">
        <v>1202</v>
      </c>
      <c r="R415" s="183">
        <v>12.1</v>
      </c>
      <c r="S415" s="186">
        <v>70</v>
      </c>
      <c r="T415" s="186" t="s">
        <v>1202</v>
      </c>
      <c r="U415" s="183">
        <v>180</v>
      </c>
      <c r="V415" s="186">
        <v>80</v>
      </c>
      <c r="W415" s="186" t="s">
        <v>1209</v>
      </c>
      <c r="X415" s="183">
        <v>29</v>
      </c>
      <c r="Y415" s="186">
        <v>64</v>
      </c>
      <c r="Z415" s="186" t="s">
        <v>1202</v>
      </c>
      <c r="AA415" s="183" t="s">
        <v>533</v>
      </c>
      <c r="AB415" s="186">
        <v>76</v>
      </c>
      <c r="AC415" s="186" t="s">
        <v>1202</v>
      </c>
      <c r="AD415" s="186">
        <v>82.2</v>
      </c>
      <c r="AE415" s="186">
        <v>0</v>
      </c>
      <c r="AF415" s="186"/>
      <c r="AG415" s="186">
        <v>82.2</v>
      </c>
      <c r="AH415" s="186" t="s">
        <v>1209</v>
      </c>
    </row>
    <row r="416" spans="1:34" ht="14.25" x14ac:dyDescent="0.2">
      <c r="A416" s="182" t="s">
        <v>1613</v>
      </c>
      <c r="B416" s="182"/>
      <c r="C416" s="183">
        <v>1</v>
      </c>
      <c r="D416" s="183" t="s">
        <v>1630</v>
      </c>
      <c r="E416" s="183" t="s">
        <v>1198</v>
      </c>
      <c r="F416" s="184"/>
      <c r="G416" s="183">
        <v>173</v>
      </c>
      <c r="H416" s="183">
        <v>59</v>
      </c>
      <c r="I416" s="185">
        <v>19.713321527615399</v>
      </c>
      <c r="J416" s="186">
        <v>100</v>
      </c>
      <c r="K416" s="186" t="s">
        <v>1199</v>
      </c>
      <c r="L416" s="183">
        <v>2686</v>
      </c>
      <c r="M416" s="186">
        <v>76</v>
      </c>
      <c r="N416" s="186" t="s">
        <v>1202</v>
      </c>
      <c r="O416" s="199">
        <v>8.02</v>
      </c>
      <c r="P416" s="186">
        <v>85</v>
      </c>
      <c r="Q416" s="186" t="s">
        <v>1209</v>
      </c>
      <c r="R416" s="183">
        <v>17.399999999999999</v>
      </c>
      <c r="S416" s="186">
        <v>78</v>
      </c>
      <c r="T416" s="186" t="s">
        <v>1202</v>
      </c>
      <c r="U416" s="183">
        <v>180</v>
      </c>
      <c r="V416" s="186">
        <v>80</v>
      </c>
      <c r="W416" s="186" t="s">
        <v>1209</v>
      </c>
      <c r="X416" s="183">
        <v>44</v>
      </c>
      <c r="Y416" s="186">
        <v>80</v>
      </c>
      <c r="Z416" s="186" t="s">
        <v>1209</v>
      </c>
      <c r="AA416" s="183" t="s">
        <v>533</v>
      </c>
      <c r="AB416" s="186">
        <v>76</v>
      </c>
      <c r="AC416" s="186" t="s">
        <v>1202</v>
      </c>
      <c r="AD416" s="186">
        <v>82.4</v>
      </c>
      <c r="AE416" s="186">
        <v>0</v>
      </c>
      <c r="AF416" s="186"/>
      <c r="AG416" s="186">
        <v>82.4</v>
      </c>
      <c r="AH416" s="186" t="s">
        <v>1209</v>
      </c>
    </row>
    <row r="417" spans="1:34" ht="14.25" x14ac:dyDescent="0.2">
      <c r="A417" s="182" t="s">
        <v>1613</v>
      </c>
      <c r="B417" s="182"/>
      <c r="C417" s="183">
        <v>1</v>
      </c>
      <c r="D417" s="183" t="s">
        <v>1631</v>
      </c>
      <c r="E417" s="183" t="s">
        <v>1198</v>
      </c>
      <c r="F417" s="184"/>
      <c r="G417" s="183">
        <v>161</v>
      </c>
      <c r="H417" s="183">
        <v>59.5</v>
      </c>
      <c r="I417" s="185">
        <v>22.9543613286524</v>
      </c>
      <c r="J417" s="186">
        <v>100</v>
      </c>
      <c r="K417" s="186" t="s">
        <v>1199</v>
      </c>
      <c r="L417" s="183">
        <v>2499</v>
      </c>
      <c r="M417" s="186">
        <v>72</v>
      </c>
      <c r="N417" s="186" t="s">
        <v>1202</v>
      </c>
      <c r="O417" s="199">
        <v>8.11</v>
      </c>
      <c r="P417" s="186">
        <v>85</v>
      </c>
      <c r="Q417" s="186" t="s">
        <v>1209</v>
      </c>
      <c r="R417" s="183">
        <v>20.6</v>
      </c>
      <c r="S417" s="186">
        <v>85</v>
      </c>
      <c r="T417" s="186" t="s">
        <v>1209</v>
      </c>
      <c r="U417" s="183">
        <v>190</v>
      </c>
      <c r="V417" s="186">
        <v>85</v>
      </c>
      <c r="W417" s="186" t="s">
        <v>1209</v>
      </c>
      <c r="X417" s="183">
        <v>32</v>
      </c>
      <c r="Y417" s="186">
        <v>68</v>
      </c>
      <c r="Z417" s="186" t="s">
        <v>1202</v>
      </c>
      <c r="AA417" s="183" t="s">
        <v>920</v>
      </c>
      <c r="AB417" s="186">
        <v>78</v>
      </c>
      <c r="AC417" s="186" t="s">
        <v>1202</v>
      </c>
      <c r="AD417" s="186">
        <v>82.2</v>
      </c>
      <c r="AE417" s="186">
        <v>0</v>
      </c>
      <c r="AF417" s="186"/>
      <c r="AG417" s="186">
        <v>82.2</v>
      </c>
      <c r="AH417" s="186" t="s">
        <v>1209</v>
      </c>
    </row>
    <row r="418" spans="1:34" ht="14.25" x14ac:dyDescent="0.2">
      <c r="A418" s="182" t="s">
        <v>1613</v>
      </c>
      <c r="B418" s="182"/>
      <c r="C418" s="183">
        <v>1</v>
      </c>
      <c r="D418" s="183" t="s">
        <v>1632</v>
      </c>
      <c r="E418" s="183" t="s">
        <v>1198</v>
      </c>
      <c r="F418" s="184"/>
      <c r="G418" s="183">
        <v>168.5</v>
      </c>
      <c r="H418" s="183">
        <v>62.5</v>
      </c>
      <c r="I418" s="185">
        <v>22.013049335646201</v>
      </c>
      <c r="J418" s="186">
        <v>100</v>
      </c>
      <c r="K418" s="186" t="s">
        <v>1199</v>
      </c>
      <c r="L418" s="183">
        <v>2802</v>
      </c>
      <c r="M418" s="186">
        <v>78</v>
      </c>
      <c r="N418" s="186" t="s">
        <v>1202</v>
      </c>
      <c r="O418" s="199">
        <v>9.8000000000000007</v>
      </c>
      <c r="P418" s="186">
        <v>66</v>
      </c>
      <c r="Q418" s="186" t="s">
        <v>1202</v>
      </c>
      <c r="R418" s="183">
        <v>15.6</v>
      </c>
      <c r="S418" s="186">
        <v>76</v>
      </c>
      <c r="T418" s="186" t="s">
        <v>1202</v>
      </c>
      <c r="U418" s="183">
        <v>150</v>
      </c>
      <c r="V418" s="186">
        <v>60</v>
      </c>
      <c r="W418" s="186" t="s">
        <v>1202</v>
      </c>
      <c r="X418" s="183">
        <v>31</v>
      </c>
      <c r="Y418" s="186">
        <v>66</v>
      </c>
      <c r="Z418" s="186" t="s">
        <v>1202</v>
      </c>
      <c r="AA418" s="183" t="s">
        <v>468</v>
      </c>
      <c r="AB418" s="186">
        <v>74</v>
      </c>
      <c r="AC418" s="186" t="s">
        <v>1202</v>
      </c>
      <c r="AD418" s="186">
        <v>74.900000000000006</v>
      </c>
      <c r="AE418" s="186">
        <v>0</v>
      </c>
      <c r="AF418" s="186"/>
      <c r="AG418" s="186">
        <v>74.900000000000006</v>
      </c>
      <c r="AH418" s="186" t="s">
        <v>1202</v>
      </c>
    </row>
    <row r="419" spans="1:34" ht="14.25" x14ac:dyDescent="0.2">
      <c r="A419" s="182" t="s">
        <v>1613</v>
      </c>
      <c r="B419" s="182"/>
      <c r="C419" s="183">
        <v>1</v>
      </c>
      <c r="D419" s="183" t="s">
        <v>1633</v>
      </c>
      <c r="E419" s="183" t="s">
        <v>1198</v>
      </c>
      <c r="F419" s="184"/>
      <c r="G419" s="183">
        <v>162.5</v>
      </c>
      <c r="H419" s="183">
        <v>69</v>
      </c>
      <c r="I419" s="185">
        <v>26.130177514792901</v>
      </c>
      <c r="J419" s="186">
        <v>60</v>
      </c>
      <c r="K419" s="186" t="s">
        <v>1205</v>
      </c>
      <c r="L419" s="183">
        <v>3189</v>
      </c>
      <c r="M419" s="186">
        <v>90</v>
      </c>
      <c r="N419" s="186" t="s">
        <v>1200</v>
      </c>
      <c r="O419" s="199">
        <v>9.82</v>
      </c>
      <c r="P419" s="186">
        <v>66</v>
      </c>
      <c r="Q419" s="186" t="s">
        <v>1202</v>
      </c>
      <c r="R419" s="183">
        <v>22.9</v>
      </c>
      <c r="S419" s="186">
        <v>90</v>
      </c>
      <c r="T419" s="186" t="s">
        <v>1200</v>
      </c>
      <c r="U419" s="183">
        <v>170</v>
      </c>
      <c r="V419" s="186">
        <v>74</v>
      </c>
      <c r="W419" s="186" t="s">
        <v>1202</v>
      </c>
      <c r="X419" s="183">
        <v>30</v>
      </c>
      <c r="Y419" s="186">
        <v>66</v>
      </c>
      <c r="Z419" s="186" t="s">
        <v>1202</v>
      </c>
      <c r="AA419" s="183" t="s">
        <v>385</v>
      </c>
      <c r="AB419" s="186">
        <v>66</v>
      </c>
      <c r="AC419" s="186" t="s">
        <v>1202</v>
      </c>
      <c r="AD419" s="186">
        <v>71.900000000000006</v>
      </c>
      <c r="AE419" s="186">
        <v>0</v>
      </c>
      <c r="AF419" s="186"/>
      <c r="AG419" s="186">
        <v>71.900000000000006</v>
      </c>
      <c r="AH419" s="186" t="s">
        <v>1202</v>
      </c>
    </row>
    <row r="420" spans="1:34" ht="14.25" x14ac:dyDescent="0.2">
      <c r="A420" s="182" t="s">
        <v>1613</v>
      </c>
      <c r="B420" s="182"/>
      <c r="C420" s="183">
        <v>1</v>
      </c>
      <c r="D420" s="183" t="s">
        <v>1634</v>
      </c>
      <c r="E420" s="183" t="s">
        <v>1198</v>
      </c>
      <c r="F420" s="184"/>
      <c r="G420" s="183">
        <v>163.5</v>
      </c>
      <c r="H420" s="183">
        <v>59</v>
      </c>
      <c r="I420" s="185">
        <v>22.070719823434199</v>
      </c>
      <c r="J420" s="186">
        <v>100</v>
      </c>
      <c r="K420" s="186" t="s">
        <v>1199</v>
      </c>
      <c r="L420" s="183">
        <v>2775</v>
      </c>
      <c r="M420" s="186">
        <v>78</v>
      </c>
      <c r="N420" s="186" t="s">
        <v>1202</v>
      </c>
      <c r="O420" s="199">
        <v>9.39</v>
      </c>
      <c r="P420" s="186">
        <v>70</v>
      </c>
      <c r="Q420" s="186" t="s">
        <v>1202</v>
      </c>
      <c r="R420" s="183">
        <v>30.3</v>
      </c>
      <c r="S420" s="186">
        <v>100</v>
      </c>
      <c r="T420" s="186" t="s">
        <v>1200</v>
      </c>
      <c r="U420" s="183">
        <v>150</v>
      </c>
      <c r="V420" s="186">
        <v>60</v>
      </c>
      <c r="W420" s="186" t="s">
        <v>1202</v>
      </c>
      <c r="X420" s="183">
        <v>29</v>
      </c>
      <c r="Y420" s="186">
        <v>64</v>
      </c>
      <c r="Z420" s="186" t="s">
        <v>1202</v>
      </c>
      <c r="AA420" s="183" t="s">
        <v>432</v>
      </c>
      <c r="AB420" s="186">
        <v>70</v>
      </c>
      <c r="AC420" s="186" t="s">
        <v>1202</v>
      </c>
      <c r="AD420" s="186">
        <v>77.099999999999994</v>
      </c>
      <c r="AE420" s="186">
        <v>0</v>
      </c>
      <c r="AF420" s="186"/>
      <c r="AG420" s="186">
        <v>77.099999999999994</v>
      </c>
      <c r="AH420" s="186" t="s">
        <v>1202</v>
      </c>
    </row>
    <row r="421" spans="1:34" ht="14.25" x14ac:dyDescent="0.2">
      <c r="A421" s="182" t="s">
        <v>1613</v>
      </c>
      <c r="B421" s="182"/>
      <c r="C421" s="183">
        <v>1</v>
      </c>
      <c r="D421" s="183" t="s">
        <v>1635</v>
      </c>
      <c r="E421" s="183" t="s">
        <v>1198</v>
      </c>
      <c r="F421" s="184"/>
      <c r="G421" s="183">
        <v>175</v>
      </c>
      <c r="H421" s="183">
        <v>59.2</v>
      </c>
      <c r="I421" s="185">
        <v>19.330612244897999</v>
      </c>
      <c r="J421" s="186">
        <v>100</v>
      </c>
      <c r="K421" s="186" t="s">
        <v>1199</v>
      </c>
      <c r="L421" s="183">
        <v>3243</v>
      </c>
      <c r="M421" s="186">
        <v>95</v>
      </c>
      <c r="N421" s="186" t="s">
        <v>1200</v>
      </c>
      <c r="O421" s="199">
        <v>8.85</v>
      </c>
      <c r="P421" s="186">
        <v>76</v>
      </c>
      <c r="Q421" s="186" t="s">
        <v>1202</v>
      </c>
      <c r="R421" s="183">
        <v>10.9</v>
      </c>
      <c r="S421" s="186">
        <v>68</v>
      </c>
      <c r="T421" s="186" t="s">
        <v>1202</v>
      </c>
      <c r="U421" s="183">
        <v>160</v>
      </c>
      <c r="V421" s="186">
        <v>66</v>
      </c>
      <c r="W421" s="186" t="s">
        <v>1202</v>
      </c>
      <c r="X421" s="183">
        <v>30</v>
      </c>
      <c r="Y421" s="186">
        <v>66</v>
      </c>
      <c r="Z421" s="186" t="s">
        <v>1202</v>
      </c>
      <c r="AA421" s="183" t="s">
        <v>1155</v>
      </c>
      <c r="AB421" s="186">
        <v>85</v>
      </c>
      <c r="AC421" s="186" t="s">
        <v>1209</v>
      </c>
      <c r="AD421" s="186">
        <v>81.45</v>
      </c>
      <c r="AE421" s="186">
        <v>0</v>
      </c>
      <c r="AF421" s="186"/>
      <c r="AG421" s="186">
        <v>81.45</v>
      </c>
      <c r="AH421" s="186" t="s">
        <v>1209</v>
      </c>
    </row>
    <row r="422" spans="1:34" ht="14.25" x14ac:dyDescent="0.2">
      <c r="A422" s="182" t="s">
        <v>1613</v>
      </c>
      <c r="B422" s="182"/>
      <c r="C422" s="183">
        <v>1</v>
      </c>
      <c r="D422" s="183" t="s">
        <v>1636</v>
      </c>
      <c r="E422" s="183" t="s">
        <v>1198</v>
      </c>
      <c r="F422" s="184"/>
      <c r="G422" s="183">
        <v>158.5</v>
      </c>
      <c r="H422" s="183">
        <v>59.5</v>
      </c>
      <c r="I422" s="185">
        <v>23.684184338584299</v>
      </c>
      <c r="J422" s="186">
        <v>80</v>
      </c>
      <c r="K422" s="186" t="s">
        <v>1219</v>
      </c>
      <c r="L422" s="183">
        <v>2652</v>
      </c>
      <c r="M422" s="186">
        <v>76</v>
      </c>
      <c r="N422" s="186" t="s">
        <v>1202</v>
      </c>
      <c r="O422" s="199">
        <v>9.6300000000000008</v>
      </c>
      <c r="P422" s="186">
        <v>68</v>
      </c>
      <c r="Q422" s="186" t="s">
        <v>1202</v>
      </c>
      <c r="R422" s="183">
        <v>13.4</v>
      </c>
      <c r="S422" s="186">
        <v>72</v>
      </c>
      <c r="T422" s="186" t="s">
        <v>1202</v>
      </c>
      <c r="U422" s="183">
        <v>150</v>
      </c>
      <c r="V422" s="186">
        <v>60</v>
      </c>
      <c r="W422" s="186" t="s">
        <v>1202</v>
      </c>
      <c r="X422" s="183">
        <v>25</v>
      </c>
      <c r="Y422" s="186">
        <v>60</v>
      </c>
      <c r="Z422" s="186" t="s">
        <v>1202</v>
      </c>
      <c r="AA422" s="183" t="s">
        <v>624</v>
      </c>
      <c r="AB422" s="186">
        <v>60</v>
      </c>
      <c r="AC422" s="186" t="s">
        <v>1202</v>
      </c>
      <c r="AD422" s="186">
        <v>68.2</v>
      </c>
      <c r="AE422" s="186">
        <v>0</v>
      </c>
      <c r="AF422" s="186"/>
      <c r="AG422" s="186">
        <v>68.2</v>
      </c>
      <c r="AH422" s="186" t="s">
        <v>1202</v>
      </c>
    </row>
    <row r="423" spans="1:34" ht="14.25" x14ac:dyDescent="0.2">
      <c r="A423" s="182" t="s">
        <v>1613</v>
      </c>
      <c r="B423" s="182"/>
      <c r="C423" s="183">
        <v>1</v>
      </c>
      <c r="D423" s="183" t="s">
        <v>1637</v>
      </c>
      <c r="E423" s="183" t="s">
        <v>1198</v>
      </c>
      <c r="F423" s="184"/>
      <c r="G423" s="183">
        <v>167</v>
      </c>
      <c r="H423" s="183">
        <v>65.5</v>
      </c>
      <c r="I423" s="185">
        <v>23.485962207321901</v>
      </c>
      <c r="J423" s="186">
        <v>80</v>
      </c>
      <c r="K423" s="186" t="s">
        <v>1219</v>
      </c>
      <c r="L423" s="183">
        <v>3278</v>
      </c>
      <c r="M423" s="186">
        <v>100</v>
      </c>
      <c r="N423" s="186" t="s">
        <v>1200</v>
      </c>
      <c r="O423" s="199">
        <v>9.32</v>
      </c>
      <c r="P423" s="186">
        <v>70</v>
      </c>
      <c r="Q423" s="186" t="s">
        <v>1202</v>
      </c>
      <c r="R423" s="183">
        <v>20.9</v>
      </c>
      <c r="S423" s="186">
        <v>85</v>
      </c>
      <c r="T423" s="186" t="s">
        <v>1209</v>
      </c>
      <c r="U423" s="183">
        <v>150</v>
      </c>
      <c r="V423" s="186">
        <v>60</v>
      </c>
      <c r="W423" s="186" t="s">
        <v>1202</v>
      </c>
      <c r="X423" s="183">
        <v>26</v>
      </c>
      <c r="Y423" s="186">
        <v>62</v>
      </c>
      <c r="Z423" s="186" t="s">
        <v>1202</v>
      </c>
      <c r="AA423" s="183" t="s">
        <v>388</v>
      </c>
      <c r="AB423" s="186">
        <v>68</v>
      </c>
      <c r="AC423" s="186" t="s">
        <v>1202</v>
      </c>
      <c r="AD423" s="186">
        <v>75.3</v>
      </c>
      <c r="AE423" s="186">
        <v>0</v>
      </c>
      <c r="AF423" s="186"/>
      <c r="AG423" s="186">
        <v>75.3</v>
      </c>
      <c r="AH423" s="186" t="s">
        <v>1202</v>
      </c>
    </row>
    <row r="424" spans="1:34" ht="14.25" x14ac:dyDescent="0.2">
      <c r="A424" s="182" t="s">
        <v>1613</v>
      </c>
      <c r="B424" s="182"/>
      <c r="C424" s="183">
        <v>1</v>
      </c>
      <c r="D424" s="183" t="s">
        <v>1638</v>
      </c>
      <c r="E424" s="183" t="s">
        <v>1198</v>
      </c>
      <c r="F424" s="184"/>
      <c r="G424" s="183">
        <v>160.5</v>
      </c>
      <c r="H424" s="183">
        <v>49</v>
      </c>
      <c r="I424" s="185">
        <v>19.021554526838798</v>
      </c>
      <c r="J424" s="186">
        <v>100</v>
      </c>
      <c r="K424" s="186" t="s">
        <v>1199</v>
      </c>
      <c r="L424" s="183">
        <v>3071</v>
      </c>
      <c r="M424" s="186">
        <v>85</v>
      </c>
      <c r="N424" s="186" t="s">
        <v>1209</v>
      </c>
      <c r="O424" s="199">
        <v>9.8000000000000007</v>
      </c>
      <c r="P424" s="186">
        <v>66</v>
      </c>
      <c r="Q424" s="186" t="s">
        <v>1202</v>
      </c>
      <c r="R424" s="183">
        <v>19.3</v>
      </c>
      <c r="S424" s="186">
        <v>80</v>
      </c>
      <c r="T424" s="186" t="s">
        <v>1209</v>
      </c>
      <c r="U424" s="183">
        <v>160</v>
      </c>
      <c r="V424" s="186">
        <v>66</v>
      </c>
      <c r="W424" s="186" t="s">
        <v>1202</v>
      </c>
      <c r="X424" s="183">
        <v>25</v>
      </c>
      <c r="Y424" s="186">
        <v>60</v>
      </c>
      <c r="Z424" s="186" t="s">
        <v>1202</v>
      </c>
      <c r="AA424" s="183" t="s">
        <v>727</v>
      </c>
      <c r="AB424" s="186">
        <v>64</v>
      </c>
      <c r="AC424" s="186" t="s">
        <v>1202</v>
      </c>
      <c r="AD424" s="186">
        <v>74.349999999999994</v>
      </c>
      <c r="AE424" s="186">
        <v>0</v>
      </c>
      <c r="AF424" s="186"/>
      <c r="AG424" s="186">
        <v>74.349999999999994</v>
      </c>
      <c r="AH424" s="186" t="s">
        <v>1202</v>
      </c>
    </row>
    <row r="425" spans="1:34" ht="14.25" x14ac:dyDescent="0.2">
      <c r="A425" s="182" t="s">
        <v>1613</v>
      </c>
      <c r="B425" s="182"/>
      <c r="C425" s="183">
        <v>1</v>
      </c>
      <c r="D425" s="183" t="s">
        <v>1639</v>
      </c>
      <c r="E425" s="183" t="s">
        <v>1198</v>
      </c>
      <c r="F425" s="184"/>
      <c r="G425" s="183">
        <v>160</v>
      </c>
      <c r="H425" s="183">
        <v>45.5</v>
      </c>
      <c r="I425" s="185">
        <v>17.7734375</v>
      </c>
      <c r="J425" s="186">
        <v>100</v>
      </c>
      <c r="K425" s="186" t="s">
        <v>1199</v>
      </c>
      <c r="L425" s="183">
        <v>2889</v>
      </c>
      <c r="M425" s="186">
        <v>80</v>
      </c>
      <c r="N425" s="186" t="s">
        <v>1209</v>
      </c>
      <c r="O425" s="199">
        <v>9.34</v>
      </c>
      <c r="P425" s="186">
        <v>70</v>
      </c>
      <c r="Q425" s="186" t="s">
        <v>1202</v>
      </c>
      <c r="R425" s="183">
        <v>21</v>
      </c>
      <c r="S425" s="186">
        <v>85</v>
      </c>
      <c r="T425" s="186" t="s">
        <v>1209</v>
      </c>
      <c r="U425" s="183">
        <v>175</v>
      </c>
      <c r="V425" s="186">
        <v>76</v>
      </c>
      <c r="W425" s="186" t="s">
        <v>1202</v>
      </c>
      <c r="X425" s="183">
        <v>27</v>
      </c>
      <c r="Y425" s="186">
        <v>62</v>
      </c>
      <c r="Z425" s="186" t="s">
        <v>1202</v>
      </c>
      <c r="AA425" s="183" t="s">
        <v>500</v>
      </c>
      <c r="AB425" s="186">
        <v>74</v>
      </c>
      <c r="AC425" s="186" t="s">
        <v>1202</v>
      </c>
      <c r="AD425" s="186">
        <v>78.099999999999994</v>
      </c>
      <c r="AE425" s="186">
        <v>0</v>
      </c>
      <c r="AF425" s="186"/>
      <c r="AG425" s="186">
        <v>78.099999999999994</v>
      </c>
      <c r="AH425" s="186" t="s">
        <v>1202</v>
      </c>
    </row>
    <row r="426" spans="1:34" ht="14.25" x14ac:dyDescent="0.2">
      <c r="A426" s="182" t="s">
        <v>1613</v>
      </c>
      <c r="B426" s="182"/>
      <c r="C426" s="183">
        <v>1</v>
      </c>
      <c r="D426" s="183" t="s">
        <v>1640</v>
      </c>
      <c r="E426" s="183" t="s">
        <v>1198</v>
      </c>
      <c r="F426" s="184"/>
      <c r="G426" s="183">
        <v>164</v>
      </c>
      <c r="H426" s="183">
        <v>51</v>
      </c>
      <c r="I426" s="185">
        <v>18.9619274241523</v>
      </c>
      <c r="J426" s="186">
        <v>100</v>
      </c>
      <c r="K426" s="186" t="s">
        <v>1199</v>
      </c>
      <c r="L426" s="183">
        <v>2485</v>
      </c>
      <c r="M426" s="186">
        <v>72</v>
      </c>
      <c r="N426" s="186" t="s">
        <v>1202</v>
      </c>
      <c r="O426" s="199">
        <v>9.07</v>
      </c>
      <c r="P426" s="186">
        <v>74</v>
      </c>
      <c r="Q426" s="186" t="s">
        <v>1202</v>
      </c>
      <c r="R426" s="183">
        <v>25.9</v>
      </c>
      <c r="S426" s="186">
        <v>100</v>
      </c>
      <c r="T426" s="186" t="s">
        <v>1200</v>
      </c>
      <c r="U426" s="183">
        <v>170</v>
      </c>
      <c r="V426" s="186">
        <v>74</v>
      </c>
      <c r="W426" s="186" t="s">
        <v>1202</v>
      </c>
      <c r="X426" s="183">
        <v>30</v>
      </c>
      <c r="Y426" s="186">
        <v>66</v>
      </c>
      <c r="Z426" s="186" t="s">
        <v>1202</v>
      </c>
      <c r="AA426" s="183" t="s">
        <v>544</v>
      </c>
      <c r="AB426" s="186">
        <v>76</v>
      </c>
      <c r="AC426" s="186" t="s">
        <v>1202</v>
      </c>
      <c r="AD426" s="186">
        <v>79.8</v>
      </c>
      <c r="AE426" s="186">
        <v>0</v>
      </c>
      <c r="AF426" s="186"/>
      <c r="AG426" s="186">
        <v>79.8</v>
      </c>
      <c r="AH426" s="186" t="s">
        <v>1202</v>
      </c>
    </row>
    <row r="427" spans="1:34" ht="14.25" x14ac:dyDescent="0.2">
      <c r="A427" s="182" t="s">
        <v>1613</v>
      </c>
      <c r="B427" s="182"/>
      <c r="C427" s="183">
        <v>1</v>
      </c>
      <c r="D427" s="183" t="s">
        <v>1641</v>
      </c>
      <c r="E427" s="183" t="s">
        <v>1198</v>
      </c>
      <c r="F427" s="184"/>
      <c r="G427" s="183">
        <v>164.5</v>
      </c>
      <c r="H427" s="183">
        <v>49</v>
      </c>
      <c r="I427" s="185">
        <v>18.107741059302899</v>
      </c>
      <c r="J427" s="186">
        <v>100</v>
      </c>
      <c r="K427" s="186" t="s">
        <v>1199</v>
      </c>
      <c r="L427" s="183">
        <v>2822</v>
      </c>
      <c r="M427" s="186">
        <v>78</v>
      </c>
      <c r="N427" s="186" t="s">
        <v>1202</v>
      </c>
      <c r="O427" s="199">
        <v>8.6</v>
      </c>
      <c r="P427" s="186">
        <v>78</v>
      </c>
      <c r="Q427" s="186" t="s">
        <v>1202</v>
      </c>
      <c r="R427" s="183">
        <v>21.7</v>
      </c>
      <c r="S427" s="186">
        <v>90</v>
      </c>
      <c r="T427" s="186" t="s">
        <v>1200</v>
      </c>
      <c r="U427" s="183">
        <v>180</v>
      </c>
      <c r="V427" s="186">
        <v>80</v>
      </c>
      <c r="W427" s="186" t="s">
        <v>1209</v>
      </c>
      <c r="X427" s="183">
        <v>37</v>
      </c>
      <c r="Y427" s="186">
        <v>72</v>
      </c>
      <c r="Z427" s="186" t="s">
        <v>1202</v>
      </c>
      <c r="AA427" s="183" t="s">
        <v>486</v>
      </c>
      <c r="AB427" s="186">
        <v>78</v>
      </c>
      <c r="AC427" s="186" t="s">
        <v>1202</v>
      </c>
      <c r="AD427" s="186">
        <v>82.1</v>
      </c>
      <c r="AE427" s="186">
        <v>0</v>
      </c>
      <c r="AF427" s="186"/>
      <c r="AG427" s="186">
        <v>82.1</v>
      </c>
      <c r="AH427" s="186" t="s">
        <v>1209</v>
      </c>
    </row>
    <row r="428" spans="1:34" ht="14.25" x14ac:dyDescent="0.2">
      <c r="A428" s="182" t="s">
        <v>1613</v>
      </c>
      <c r="B428" s="182"/>
      <c r="C428" s="183">
        <v>1</v>
      </c>
      <c r="D428" s="183" t="s">
        <v>1642</v>
      </c>
      <c r="E428" s="183" t="s">
        <v>1198</v>
      </c>
      <c r="F428" s="184"/>
      <c r="G428" s="183">
        <v>174</v>
      </c>
      <c r="H428" s="183">
        <v>50.5</v>
      </c>
      <c r="I428" s="185">
        <v>16.679878451578801</v>
      </c>
      <c r="J428" s="186">
        <v>80</v>
      </c>
      <c r="K428" s="186" t="s">
        <v>1226</v>
      </c>
      <c r="L428" s="183">
        <v>2600</v>
      </c>
      <c r="M428" s="186">
        <v>74</v>
      </c>
      <c r="N428" s="186" t="s">
        <v>1202</v>
      </c>
      <c r="O428" s="199">
        <v>9.81</v>
      </c>
      <c r="P428" s="186">
        <v>66</v>
      </c>
      <c r="Q428" s="186" t="s">
        <v>1202</v>
      </c>
      <c r="R428" s="183">
        <v>18.899999999999999</v>
      </c>
      <c r="S428" s="186">
        <v>80</v>
      </c>
      <c r="T428" s="186" t="s">
        <v>1209</v>
      </c>
      <c r="U428" s="183">
        <v>150</v>
      </c>
      <c r="V428" s="186">
        <v>60</v>
      </c>
      <c r="W428" s="186" t="s">
        <v>1202</v>
      </c>
      <c r="X428" s="183">
        <v>26</v>
      </c>
      <c r="Y428" s="186">
        <v>62</v>
      </c>
      <c r="Z428" s="186" t="s">
        <v>1202</v>
      </c>
      <c r="AA428" s="183" t="s">
        <v>377</v>
      </c>
      <c r="AB428" s="186">
        <v>70</v>
      </c>
      <c r="AC428" s="186" t="s">
        <v>1202</v>
      </c>
      <c r="AD428" s="186">
        <v>70.5</v>
      </c>
      <c r="AE428" s="186">
        <v>0</v>
      </c>
      <c r="AF428" s="186"/>
      <c r="AG428" s="186">
        <v>70.5</v>
      </c>
      <c r="AH428" s="186" t="s">
        <v>1202</v>
      </c>
    </row>
    <row r="429" spans="1:34" ht="14.25" x14ac:dyDescent="0.2">
      <c r="A429" s="182" t="s">
        <v>1613</v>
      </c>
      <c r="B429" s="182"/>
      <c r="C429" s="183">
        <v>1</v>
      </c>
      <c r="D429" s="183" t="s">
        <v>1643</v>
      </c>
      <c r="E429" s="183" t="s">
        <v>1198</v>
      </c>
      <c r="F429" s="184"/>
      <c r="G429" s="183">
        <v>170</v>
      </c>
      <c r="H429" s="183">
        <v>59.5</v>
      </c>
      <c r="I429" s="185">
        <v>20.588235294117599</v>
      </c>
      <c r="J429" s="186">
        <v>100</v>
      </c>
      <c r="K429" s="186" t="s">
        <v>1199</v>
      </c>
      <c r="L429" s="183">
        <v>3073</v>
      </c>
      <c r="M429" s="186">
        <v>85</v>
      </c>
      <c r="N429" s="186" t="s">
        <v>1209</v>
      </c>
      <c r="O429" s="199">
        <v>9.8000000000000007</v>
      </c>
      <c r="P429" s="186">
        <v>66</v>
      </c>
      <c r="Q429" s="186" t="s">
        <v>1202</v>
      </c>
      <c r="R429" s="183">
        <v>19.5</v>
      </c>
      <c r="S429" s="186">
        <v>80</v>
      </c>
      <c r="T429" s="186" t="s">
        <v>1209</v>
      </c>
      <c r="U429" s="183">
        <v>150</v>
      </c>
      <c r="V429" s="186">
        <v>60</v>
      </c>
      <c r="W429" s="186" t="s">
        <v>1202</v>
      </c>
      <c r="X429" s="183">
        <v>30</v>
      </c>
      <c r="Y429" s="186">
        <v>66</v>
      </c>
      <c r="Z429" s="186" t="s">
        <v>1202</v>
      </c>
      <c r="AA429" s="183" t="s">
        <v>727</v>
      </c>
      <c r="AB429" s="186">
        <v>64</v>
      </c>
      <c r="AC429" s="186" t="s">
        <v>1202</v>
      </c>
      <c r="AD429" s="186">
        <v>74.349999999999994</v>
      </c>
      <c r="AE429" s="186">
        <v>0</v>
      </c>
      <c r="AF429" s="186"/>
      <c r="AG429" s="186">
        <v>74.349999999999994</v>
      </c>
      <c r="AH429" s="186" t="s">
        <v>1202</v>
      </c>
    </row>
    <row r="430" spans="1:34" ht="14.25" x14ac:dyDescent="0.2">
      <c r="A430" s="182" t="s">
        <v>1613</v>
      </c>
      <c r="B430" s="182"/>
      <c r="C430" s="183">
        <v>1</v>
      </c>
      <c r="D430" s="183" t="s">
        <v>1644</v>
      </c>
      <c r="E430" s="183" t="s">
        <v>1198</v>
      </c>
      <c r="F430" s="184"/>
      <c r="G430" s="183">
        <v>167.5</v>
      </c>
      <c r="H430" s="183">
        <v>66</v>
      </c>
      <c r="I430" s="185">
        <v>23.524170193807102</v>
      </c>
      <c r="J430" s="186">
        <v>80</v>
      </c>
      <c r="K430" s="186" t="s">
        <v>1219</v>
      </c>
      <c r="L430" s="183">
        <v>2467</v>
      </c>
      <c r="M430" s="186">
        <v>72</v>
      </c>
      <c r="N430" s="186" t="s">
        <v>1202</v>
      </c>
      <c r="O430" s="199">
        <v>9.85</v>
      </c>
      <c r="P430" s="186">
        <v>66</v>
      </c>
      <c r="Q430" s="186" t="s">
        <v>1202</v>
      </c>
      <c r="R430" s="183">
        <v>11.7</v>
      </c>
      <c r="S430" s="186">
        <v>70</v>
      </c>
      <c r="T430" s="186" t="s">
        <v>1202</v>
      </c>
      <c r="U430" s="183">
        <v>150</v>
      </c>
      <c r="V430" s="186">
        <v>60</v>
      </c>
      <c r="W430" s="186" t="s">
        <v>1202</v>
      </c>
      <c r="X430" s="183">
        <v>25</v>
      </c>
      <c r="Y430" s="186">
        <v>60</v>
      </c>
      <c r="Z430" s="186" t="s">
        <v>1202</v>
      </c>
      <c r="AA430" s="183" t="s">
        <v>954</v>
      </c>
      <c r="AB430" s="186">
        <v>60</v>
      </c>
      <c r="AC430" s="186" t="s">
        <v>1202</v>
      </c>
      <c r="AD430" s="186">
        <v>67</v>
      </c>
      <c r="AE430" s="186">
        <v>0</v>
      </c>
      <c r="AF430" s="186"/>
      <c r="AG430" s="186">
        <v>67</v>
      </c>
      <c r="AH430" s="186" t="s">
        <v>1202</v>
      </c>
    </row>
    <row r="431" spans="1:34" ht="14.25" x14ac:dyDescent="0.2">
      <c r="A431" s="182" t="s">
        <v>1613</v>
      </c>
      <c r="B431" s="182"/>
      <c r="C431" s="183">
        <v>1</v>
      </c>
      <c r="D431" s="183" t="s">
        <v>1645</v>
      </c>
      <c r="E431" s="183" t="s">
        <v>1198</v>
      </c>
      <c r="F431" s="184"/>
      <c r="G431" s="183">
        <v>166.5</v>
      </c>
      <c r="H431" s="183">
        <v>61</v>
      </c>
      <c r="I431" s="185">
        <v>22.003985967949902</v>
      </c>
      <c r="J431" s="186">
        <v>100</v>
      </c>
      <c r="K431" s="186" t="s">
        <v>1199</v>
      </c>
      <c r="L431" s="183">
        <v>2937</v>
      </c>
      <c r="M431" s="186">
        <v>80</v>
      </c>
      <c r="N431" s="186" t="s">
        <v>1209</v>
      </c>
      <c r="O431" s="199">
        <v>9.0399999999999991</v>
      </c>
      <c r="P431" s="186">
        <v>74</v>
      </c>
      <c r="Q431" s="186" t="s">
        <v>1202</v>
      </c>
      <c r="R431" s="183">
        <v>15.3</v>
      </c>
      <c r="S431" s="186">
        <v>74</v>
      </c>
      <c r="T431" s="186" t="s">
        <v>1202</v>
      </c>
      <c r="U431" s="183">
        <v>160</v>
      </c>
      <c r="V431" s="186">
        <v>66</v>
      </c>
      <c r="W431" s="186" t="s">
        <v>1202</v>
      </c>
      <c r="X431" s="183">
        <v>30</v>
      </c>
      <c r="Y431" s="186">
        <v>66</v>
      </c>
      <c r="Z431" s="186" t="s">
        <v>1202</v>
      </c>
      <c r="AA431" s="183" t="s">
        <v>500</v>
      </c>
      <c r="AB431" s="186">
        <v>74</v>
      </c>
      <c r="AC431" s="186" t="s">
        <v>1202</v>
      </c>
      <c r="AD431" s="186">
        <v>77.2</v>
      </c>
      <c r="AE431" s="186">
        <v>0</v>
      </c>
      <c r="AF431" s="186"/>
      <c r="AG431" s="186">
        <v>77.2</v>
      </c>
      <c r="AH431" s="186" t="s">
        <v>1202</v>
      </c>
    </row>
    <row r="432" spans="1:34" ht="14.25" x14ac:dyDescent="0.2">
      <c r="A432" s="182" t="s">
        <v>1613</v>
      </c>
      <c r="B432" s="182"/>
      <c r="C432" s="183">
        <v>1</v>
      </c>
      <c r="D432" s="183" t="s">
        <v>1646</v>
      </c>
      <c r="E432" s="183" t="s">
        <v>1198</v>
      </c>
      <c r="F432" s="184"/>
      <c r="G432" s="183">
        <v>165.5</v>
      </c>
      <c r="H432" s="183">
        <v>57</v>
      </c>
      <c r="I432" s="185">
        <v>20.810324841868901</v>
      </c>
      <c r="J432" s="186">
        <v>100</v>
      </c>
      <c r="K432" s="186" t="s">
        <v>1199</v>
      </c>
      <c r="L432" s="183">
        <v>2444</v>
      </c>
      <c r="M432" s="186">
        <v>70</v>
      </c>
      <c r="N432" s="186" t="s">
        <v>1202</v>
      </c>
      <c r="O432" s="199">
        <v>10.15</v>
      </c>
      <c r="P432" s="186">
        <v>62</v>
      </c>
      <c r="Q432" s="186" t="s">
        <v>1202</v>
      </c>
      <c r="R432" s="183">
        <v>16.2</v>
      </c>
      <c r="S432" s="186">
        <v>76</v>
      </c>
      <c r="T432" s="186" t="s">
        <v>1202</v>
      </c>
      <c r="U432" s="183">
        <v>155</v>
      </c>
      <c r="V432" s="186">
        <v>64</v>
      </c>
      <c r="W432" s="186" t="s">
        <v>1202</v>
      </c>
      <c r="X432" s="183">
        <v>30</v>
      </c>
      <c r="Y432" s="186">
        <v>66</v>
      </c>
      <c r="Z432" s="186" t="s">
        <v>1202</v>
      </c>
      <c r="AA432" s="183" t="s">
        <v>621</v>
      </c>
      <c r="AB432" s="186">
        <v>74</v>
      </c>
      <c r="AC432" s="186" t="s">
        <v>1202</v>
      </c>
      <c r="AD432" s="186">
        <v>73.3</v>
      </c>
      <c r="AE432" s="186">
        <v>0</v>
      </c>
      <c r="AF432" s="186"/>
      <c r="AG432" s="186">
        <v>73.3</v>
      </c>
      <c r="AH432" s="186" t="s">
        <v>1202</v>
      </c>
    </row>
    <row r="433" spans="1:34" ht="14.25" x14ac:dyDescent="0.2">
      <c r="A433" s="182" t="s">
        <v>1613</v>
      </c>
      <c r="B433" s="182"/>
      <c r="C433" s="183">
        <v>1</v>
      </c>
      <c r="D433" s="183" t="s">
        <v>1647</v>
      </c>
      <c r="E433" s="183" t="s">
        <v>1198</v>
      </c>
      <c r="F433" s="184"/>
      <c r="G433" s="183">
        <v>161</v>
      </c>
      <c r="H433" s="183">
        <v>56.5</v>
      </c>
      <c r="I433" s="185">
        <v>21.796998572585899</v>
      </c>
      <c r="J433" s="186">
        <v>100</v>
      </c>
      <c r="K433" s="186" t="s">
        <v>1199</v>
      </c>
      <c r="L433" s="183">
        <v>2321</v>
      </c>
      <c r="M433" s="186">
        <v>68</v>
      </c>
      <c r="N433" s="186" t="s">
        <v>1202</v>
      </c>
      <c r="O433" s="199">
        <v>8.4700000000000006</v>
      </c>
      <c r="P433" s="186">
        <v>80</v>
      </c>
      <c r="Q433" s="186" t="s">
        <v>1209</v>
      </c>
      <c r="R433" s="183">
        <v>19.8</v>
      </c>
      <c r="S433" s="186">
        <v>85</v>
      </c>
      <c r="T433" s="186" t="s">
        <v>1209</v>
      </c>
      <c r="U433" s="183">
        <v>185</v>
      </c>
      <c r="V433" s="186">
        <v>80</v>
      </c>
      <c r="W433" s="186" t="s">
        <v>1209</v>
      </c>
      <c r="X433" s="183">
        <v>27</v>
      </c>
      <c r="Y433" s="186">
        <v>62</v>
      </c>
      <c r="Z433" s="186" t="s">
        <v>1202</v>
      </c>
      <c r="AA433" s="183" t="s">
        <v>612</v>
      </c>
      <c r="AB433" s="186">
        <v>76</v>
      </c>
      <c r="AC433" s="186" t="s">
        <v>1202</v>
      </c>
      <c r="AD433" s="186">
        <v>79.099999999999994</v>
      </c>
      <c r="AE433" s="186">
        <v>0</v>
      </c>
      <c r="AF433" s="186"/>
      <c r="AG433" s="186">
        <v>79.099999999999994</v>
      </c>
      <c r="AH433" s="186" t="s">
        <v>1202</v>
      </c>
    </row>
    <row r="434" spans="1:34" ht="14.25" x14ac:dyDescent="0.2">
      <c r="A434" s="182" t="s">
        <v>1613</v>
      </c>
      <c r="B434" s="182"/>
      <c r="C434" s="183">
        <v>1</v>
      </c>
      <c r="D434" s="183" t="s">
        <v>1648</v>
      </c>
      <c r="E434" s="183" t="s">
        <v>1198</v>
      </c>
      <c r="F434" s="184"/>
      <c r="G434" s="183">
        <v>165.5</v>
      </c>
      <c r="H434" s="183">
        <v>79</v>
      </c>
      <c r="I434" s="185">
        <v>28.842380043993799</v>
      </c>
      <c r="J434" s="186">
        <v>60</v>
      </c>
      <c r="K434" s="186" t="s">
        <v>1205</v>
      </c>
      <c r="L434" s="183">
        <v>2238</v>
      </c>
      <c r="M434" s="186">
        <v>66</v>
      </c>
      <c r="N434" s="186" t="s">
        <v>1202</v>
      </c>
      <c r="O434" s="199">
        <v>10</v>
      </c>
      <c r="P434" s="186">
        <v>64</v>
      </c>
      <c r="Q434" s="186" t="s">
        <v>1202</v>
      </c>
      <c r="R434" s="183">
        <v>18.7</v>
      </c>
      <c r="S434" s="186">
        <v>80</v>
      </c>
      <c r="T434" s="186" t="s">
        <v>1209</v>
      </c>
      <c r="U434" s="183">
        <v>155</v>
      </c>
      <c r="V434" s="186">
        <v>64</v>
      </c>
      <c r="W434" s="186" t="s">
        <v>1202</v>
      </c>
      <c r="X434" s="183">
        <v>25</v>
      </c>
      <c r="Y434" s="186">
        <v>60</v>
      </c>
      <c r="Z434" s="186" t="s">
        <v>1202</v>
      </c>
      <c r="AA434" s="183" t="s">
        <v>338</v>
      </c>
      <c r="AB434" s="186">
        <v>62</v>
      </c>
      <c r="AC434" s="186" t="s">
        <v>1202</v>
      </c>
      <c r="AD434" s="186">
        <v>64.5</v>
      </c>
      <c r="AE434" s="186">
        <v>0</v>
      </c>
      <c r="AF434" s="186"/>
      <c r="AG434" s="186">
        <v>64.5</v>
      </c>
      <c r="AH434" s="186" t="s">
        <v>1202</v>
      </c>
    </row>
    <row r="435" spans="1:34" ht="14.25" x14ac:dyDescent="0.2">
      <c r="A435" s="182" t="s">
        <v>1613</v>
      </c>
      <c r="B435" s="182"/>
      <c r="C435" s="183">
        <v>1</v>
      </c>
      <c r="D435" s="183" t="s">
        <v>1649</v>
      </c>
      <c r="E435" s="183" t="s">
        <v>1229</v>
      </c>
      <c r="F435" s="184"/>
      <c r="G435" s="183">
        <v>170</v>
      </c>
      <c r="H435" s="183">
        <v>53</v>
      </c>
      <c r="I435" s="185">
        <v>18.3391003460208</v>
      </c>
      <c r="J435" s="186">
        <v>100</v>
      </c>
      <c r="K435" s="186" t="s">
        <v>1199</v>
      </c>
      <c r="L435" s="183">
        <v>4259</v>
      </c>
      <c r="M435" s="186">
        <v>85</v>
      </c>
      <c r="N435" s="186" t="s">
        <v>1209</v>
      </c>
      <c r="O435" s="199">
        <v>8.4499999999999993</v>
      </c>
      <c r="P435" s="186">
        <v>68</v>
      </c>
      <c r="Q435" s="186" t="s">
        <v>1202</v>
      </c>
      <c r="R435" s="183">
        <v>18.8</v>
      </c>
      <c r="S435" s="186">
        <v>85</v>
      </c>
      <c r="T435" s="186" t="s">
        <v>1209</v>
      </c>
      <c r="U435" s="183">
        <v>200</v>
      </c>
      <c r="V435" s="186">
        <v>60</v>
      </c>
      <c r="W435" s="186" t="s">
        <v>1202</v>
      </c>
      <c r="X435" s="183">
        <v>9</v>
      </c>
      <c r="Y435" s="186">
        <v>64</v>
      </c>
      <c r="Z435" s="186" t="s">
        <v>1202</v>
      </c>
      <c r="AA435" s="183" t="s">
        <v>1154</v>
      </c>
      <c r="AB435" s="186">
        <v>62</v>
      </c>
      <c r="AC435" s="186" t="s">
        <v>1202</v>
      </c>
      <c r="AD435" s="186">
        <v>74.650000000000006</v>
      </c>
      <c r="AE435" s="186">
        <v>0</v>
      </c>
      <c r="AF435" s="186"/>
      <c r="AG435" s="186">
        <v>74.650000000000006</v>
      </c>
      <c r="AH435" s="186" t="s">
        <v>1202</v>
      </c>
    </row>
    <row r="436" spans="1:34" ht="14.25" x14ac:dyDescent="0.2">
      <c r="A436" s="182" t="s">
        <v>1613</v>
      </c>
      <c r="B436" s="182"/>
      <c r="C436" s="183">
        <v>1</v>
      </c>
      <c r="D436" s="183" t="s">
        <v>1650</v>
      </c>
      <c r="E436" s="183" t="s">
        <v>1229</v>
      </c>
      <c r="F436" s="184"/>
      <c r="G436" s="183">
        <v>175</v>
      </c>
      <c r="H436" s="183">
        <v>98</v>
      </c>
      <c r="I436" s="185">
        <v>32</v>
      </c>
      <c r="J436" s="186">
        <v>60</v>
      </c>
      <c r="K436" s="186" t="s">
        <v>1205</v>
      </c>
      <c r="L436" s="183">
        <v>4446</v>
      </c>
      <c r="M436" s="186">
        <v>85</v>
      </c>
      <c r="N436" s="186" t="s">
        <v>1209</v>
      </c>
      <c r="O436" s="199">
        <v>8.1199999999999992</v>
      </c>
      <c r="P436" s="186">
        <v>72</v>
      </c>
      <c r="Q436" s="186" t="s">
        <v>1202</v>
      </c>
      <c r="R436" s="183">
        <v>13.9</v>
      </c>
      <c r="S436" s="186">
        <v>76</v>
      </c>
      <c r="T436" s="186" t="s">
        <v>1202</v>
      </c>
      <c r="U436" s="183">
        <v>200</v>
      </c>
      <c r="V436" s="186">
        <v>60</v>
      </c>
      <c r="W436" s="186" t="s">
        <v>1202</v>
      </c>
      <c r="X436" s="183">
        <v>8</v>
      </c>
      <c r="Y436" s="186">
        <v>60</v>
      </c>
      <c r="Z436" s="186" t="s">
        <v>1202</v>
      </c>
      <c r="AA436" s="183" t="s">
        <v>482</v>
      </c>
      <c r="AB436" s="186">
        <v>60</v>
      </c>
      <c r="AC436" s="186" t="s">
        <v>1202</v>
      </c>
      <c r="AD436" s="186">
        <v>67.75</v>
      </c>
      <c r="AE436" s="186">
        <v>0</v>
      </c>
      <c r="AF436" s="186"/>
      <c r="AG436" s="186">
        <v>67.75</v>
      </c>
      <c r="AH436" s="186" t="s">
        <v>1202</v>
      </c>
    </row>
    <row r="437" spans="1:34" ht="14.25" x14ac:dyDescent="0.2">
      <c r="A437" s="182" t="s">
        <v>1613</v>
      </c>
      <c r="B437" s="182"/>
      <c r="C437" s="183">
        <v>1</v>
      </c>
      <c r="D437" s="183" t="s">
        <v>1651</v>
      </c>
      <c r="E437" s="183" t="s">
        <v>1229</v>
      </c>
      <c r="F437" s="184"/>
      <c r="G437" s="183">
        <v>169</v>
      </c>
      <c r="H437" s="183">
        <v>52.5</v>
      </c>
      <c r="I437" s="185">
        <v>18.381709323903198</v>
      </c>
      <c r="J437" s="186">
        <v>100</v>
      </c>
      <c r="K437" s="186" t="s">
        <v>1199</v>
      </c>
      <c r="L437" s="183">
        <v>3432</v>
      </c>
      <c r="M437" s="186">
        <v>70</v>
      </c>
      <c r="N437" s="186" t="s">
        <v>1202</v>
      </c>
      <c r="O437" s="199">
        <v>9.36</v>
      </c>
      <c r="P437" s="186">
        <v>60</v>
      </c>
      <c r="Q437" s="186" t="s">
        <v>1202</v>
      </c>
      <c r="R437" s="183">
        <v>12.8</v>
      </c>
      <c r="S437" s="186">
        <v>74</v>
      </c>
      <c r="T437" s="186" t="s">
        <v>1202</v>
      </c>
      <c r="U437" s="183">
        <v>235</v>
      </c>
      <c r="V437" s="186">
        <v>76</v>
      </c>
      <c r="W437" s="186" t="s">
        <v>1202</v>
      </c>
      <c r="X437" s="183">
        <v>9</v>
      </c>
      <c r="Y437" s="186">
        <v>64</v>
      </c>
      <c r="Z437" s="186" t="s">
        <v>1202</v>
      </c>
      <c r="AA437" s="183" t="s">
        <v>338</v>
      </c>
      <c r="AB437" s="186">
        <v>64</v>
      </c>
      <c r="AC437" s="186" t="s">
        <v>1202</v>
      </c>
      <c r="AD437" s="186">
        <v>71.7</v>
      </c>
      <c r="AE437" s="186">
        <v>0</v>
      </c>
      <c r="AF437" s="186"/>
      <c r="AG437" s="186">
        <v>71.7</v>
      </c>
      <c r="AH437" s="186" t="s">
        <v>1202</v>
      </c>
    </row>
    <row r="438" spans="1:34" ht="14.25" x14ac:dyDescent="0.2">
      <c r="A438" s="182" t="s">
        <v>1613</v>
      </c>
      <c r="B438" s="182"/>
      <c r="C438" s="183">
        <v>1</v>
      </c>
      <c r="D438" s="183" t="s">
        <v>1652</v>
      </c>
      <c r="E438" s="183" t="s">
        <v>1229</v>
      </c>
      <c r="F438" s="184"/>
      <c r="G438" s="183">
        <v>173.5</v>
      </c>
      <c r="H438" s="183">
        <v>76</v>
      </c>
      <c r="I438" s="185">
        <v>25.2472821799035</v>
      </c>
      <c r="J438" s="186">
        <v>80</v>
      </c>
      <c r="K438" s="186" t="s">
        <v>1219</v>
      </c>
      <c r="L438" s="183">
        <v>4477</v>
      </c>
      <c r="M438" s="186">
        <v>85</v>
      </c>
      <c r="N438" s="186" t="s">
        <v>1209</v>
      </c>
      <c r="O438" s="199">
        <v>7.9</v>
      </c>
      <c r="P438" s="186">
        <v>74</v>
      </c>
      <c r="Q438" s="186" t="s">
        <v>1202</v>
      </c>
      <c r="R438" s="183">
        <v>11.6</v>
      </c>
      <c r="S438" s="186">
        <v>72</v>
      </c>
      <c r="T438" s="186" t="s">
        <v>1202</v>
      </c>
      <c r="U438" s="183">
        <v>205</v>
      </c>
      <c r="V438" s="186">
        <v>62</v>
      </c>
      <c r="W438" s="186" t="s">
        <v>1202</v>
      </c>
      <c r="X438" s="183">
        <v>8</v>
      </c>
      <c r="Y438" s="186">
        <v>60</v>
      </c>
      <c r="Z438" s="186" t="s">
        <v>1202</v>
      </c>
      <c r="AA438" s="183" t="s">
        <v>482</v>
      </c>
      <c r="AB438" s="186">
        <v>60</v>
      </c>
      <c r="AC438" s="186" t="s">
        <v>1202</v>
      </c>
      <c r="AD438" s="186">
        <v>70.95</v>
      </c>
      <c r="AE438" s="186">
        <v>0</v>
      </c>
      <c r="AF438" s="186"/>
      <c r="AG438" s="186">
        <v>70.95</v>
      </c>
      <c r="AH438" s="186" t="s">
        <v>1202</v>
      </c>
    </row>
    <row r="439" spans="1:34" ht="14.25" x14ac:dyDescent="0.2">
      <c r="A439" s="182" t="s">
        <v>1613</v>
      </c>
      <c r="B439" s="182"/>
      <c r="C439" s="183">
        <v>1</v>
      </c>
      <c r="D439" s="183" t="s">
        <v>1653</v>
      </c>
      <c r="E439" s="183" t="s">
        <v>1229</v>
      </c>
      <c r="F439" s="184"/>
      <c r="G439" s="183">
        <v>190.5</v>
      </c>
      <c r="H439" s="183">
        <v>67.5</v>
      </c>
      <c r="I439" s="185">
        <v>18.6000372000744</v>
      </c>
      <c r="J439" s="186">
        <v>100</v>
      </c>
      <c r="K439" s="186" t="s">
        <v>1199</v>
      </c>
      <c r="L439" s="183">
        <v>5097</v>
      </c>
      <c r="M439" s="186">
        <v>100</v>
      </c>
      <c r="N439" s="186" t="s">
        <v>1200</v>
      </c>
      <c r="O439" s="199">
        <v>7.88</v>
      </c>
      <c r="P439" s="186">
        <v>74</v>
      </c>
      <c r="Q439" s="186" t="s">
        <v>1202</v>
      </c>
      <c r="R439" s="183">
        <v>8</v>
      </c>
      <c r="S439" s="186">
        <v>68</v>
      </c>
      <c r="T439" s="186" t="s">
        <v>1202</v>
      </c>
      <c r="U439" s="183">
        <v>235</v>
      </c>
      <c r="V439" s="186">
        <v>76</v>
      </c>
      <c r="W439" s="186" t="s">
        <v>1202</v>
      </c>
      <c r="X439" s="183">
        <v>9</v>
      </c>
      <c r="Y439" s="186">
        <v>64</v>
      </c>
      <c r="Z439" s="186" t="s">
        <v>1202</v>
      </c>
      <c r="AA439" s="183" t="s">
        <v>1154</v>
      </c>
      <c r="AB439" s="186">
        <v>62</v>
      </c>
      <c r="AC439" s="186" t="s">
        <v>1202</v>
      </c>
      <c r="AD439" s="186">
        <v>78</v>
      </c>
      <c r="AE439" s="186">
        <v>0</v>
      </c>
      <c r="AF439" s="186"/>
      <c r="AG439" s="186">
        <v>78</v>
      </c>
      <c r="AH439" s="186" t="s">
        <v>1202</v>
      </c>
    </row>
    <row r="440" spans="1:34" ht="14.25" x14ac:dyDescent="0.2">
      <c r="A440" s="182" t="s">
        <v>1613</v>
      </c>
      <c r="B440" s="182"/>
      <c r="C440" s="183">
        <v>1</v>
      </c>
      <c r="D440" s="183" t="s">
        <v>1654</v>
      </c>
      <c r="E440" s="183" t="s">
        <v>1229</v>
      </c>
      <c r="F440" s="184"/>
      <c r="G440" s="183">
        <v>181.5</v>
      </c>
      <c r="H440" s="183">
        <v>114</v>
      </c>
      <c r="I440" s="185">
        <v>34.6060150718302</v>
      </c>
      <c r="J440" s="186">
        <v>60</v>
      </c>
      <c r="K440" s="186" t="s">
        <v>1205</v>
      </c>
      <c r="L440" s="183">
        <v>5761</v>
      </c>
      <c r="M440" s="186">
        <v>100</v>
      </c>
      <c r="N440" s="186" t="s">
        <v>1200</v>
      </c>
      <c r="O440" s="199">
        <v>7.69</v>
      </c>
      <c r="P440" s="186">
        <v>76</v>
      </c>
      <c r="Q440" s="186" t="s">
        <v>1202</v>
      </c>
      <c r="R440" s="183">
        <v>9.5</v>
      </c>
      <c r="S440" s="186">
        <v>70</v>
      </c>
      <c r="T440" s="186" t="s">
        <v>1202</v>
      </c>
      <c r="U440" s="183">
        <v>230</v>
      </c>
      <c r="V440" s="186">
        <v>74</v>
      </c>
      <c r="W440" s="186" t="s">
        <v>1202</v>
      </c>
      <c r="X440" s="183">
        <v>8</v>
      </c>
      <c r="Y440" s="186">
        <v>60</v>
      </c>
      <c r="Z440" s="186" t="s">
        <v>1202</v>
      </c>
      <c r="AA440" s="183" t="s">
        <v>482</v>
      </c>
      <c r="AB440" s="186">
        <v>60</v>
      </c>
      <c r="AC440" s="186" t="s">
        <v>1202</v>
      </c>
      <c r="AD440" s="186">
        <v>71.599999999999994</v>
      </c>
      <c r="AE440" s="186">
        <v>0</v>
      </c>
      <c r="AF440" s="186"/>
      <c r="AG440" s="186">
        <v>71.599999999999994</v>
      </c>
      <c r="AH440" s="186" t="s">
        <v>1202</v>
      </c>
    </row>
    <row r="441" spans="1:34" ht="14.25" x14ac:dyDescent="0.2">
      <c r="A441" s="182" t="s">
        <v>1613</v>
      </c>
      <c r="B441" s="182"/>
      <c r="C441" s="183">
        <v>1</v>
      </c>
      <c r="D441" s="183" t="s">
        <v>1655</v>
      </c>
      <c r="E441" s="183" t="s">
        <v>1229</v>
      </c>
      <c r="F441" s="184"/>
      <c r="G441" s="183">
        <v>180</v>
      </c>
      <c r="H441" s="183">
        <v>108</v>
      </c>
      <c r="I441" s="185">
        <v>33.3333333333333</v>
      </c>
      <c r="J441" s="186">
        <v>60</v>
      </c>
      <c r="K441" s="186" t="s">
        <v>1205</v>
      </c>
      <c r="L441" s="183">
        <v>4445</v>
      </c>
      <c r="M441" s="186">
        <v>85</v>
      </c>
      <c r="N441" s="186" t="s">
        <v>1209</v>
      </c>
      <c r="O441" s="199">
        <v>8.69</v>
      </c>
      <c r="P441" s="186">
        <v>66</v>
      </c>
      <c r="Q441" s="186" t="s">
        <v>1202</v>
      </c>
      <c r="R441" s="183">
        <v>18.100000000000001</v>
      </c>
      <c r="S441" s="186">
        <v>80</v>
      </c>
      <c r="T441" s="186" t="s">
        <v>1209</v>
      </c>
      <c r="U441" s="183">
        <v>205</v>
      </c>
      <c r="V441" s="186">
        <v>62</v>
      </c>
      <c r="W441" s="186" t="s">
        <v>1202</v>
      </c>
      <c r="X441" s="183">
        <v>8</v>
      </c>
      <c r="Y441" s="186">
        <v>60</v>
      </c>
      <c r="Z441" s="186" t="s">
        <v>1202</v>
      </c>
      <c r="AA441" s="183" t="s">
        <v>482</v>
      </c>
      <c r="AB441" s="186">
        <v>60</v>
      </c>
      <c r="AC441" s="186" t="s">
        <v>1202</v>
      </c>
      <c r="AD441" s="186">
        <v>67.150000000000006</v>
      </c>
      <c r="AE441" s="186">
        <v>0</v>
      </c>
      <c r="AF441" s="186"/>
      <c r="AG441" s="186">
        <v>67.150000000000006</v>
      </c>
      <c r="AH441" s="186" t="s">
        <v>1202</v>
      </c>
    </row>
    <row r="442" spans="1:34" ht="14.25" x14ac:dyDescent="0.2">
      <c r="A442" s="182" t="s">
        <v>1613</v>
      </c>
      <c r="B442" s="182"/>
      <c r="C442" s="183">
        <v>1</v>
      </c>
      <c r="D442" s="183" t="s">
        <v>1656</v>
      </c>
      <c r="E442" s="183" t="s">
        <v>1229</v>
      </c>
      <c r="F442" s="184"/>
      <c r="G442" s="183">
        <v>170.5</v>
      </c>
      <c r="H442" s="183">
        <v>54.1</v>
      </c>
      <c r="I442" s="185">
        <v>18.610091072488199</v>
      </c>
      <c r="J442" s="186">
        <v>100</v>
      </c>
      <c r="K442" s="186" t="s">
        <v>1199</v>
      </c>
      <c r="L442" s="183">
        <v>4048</v>
      </c>
      <c r="M442" s="186">
        <v>80</v>
      </c>
      <c r="N442" s="186" t="s">
        <v>1209</v>
      </c>
      <c r="O442" s="199">
        <v>7.49</v>
      </c>
      <c r="P442" s="186">
        <v>78</v>
      </c>
      <c r="Q442" s="186" t="s">
        <v>1202</v>
      </c>
      <c r="R442" s="183">
        <v>4</v>
      </c>
      <c r="S442" s="186">
        <v>62</v>
      </c>
      <c r="T442" s="186" t="s">
        <v>1202</v>
      </c>
      <c r="U442" s="183">
        <v>220</v>
      </c>
      <c r="V442" s="186">
        <v>70</v>
      </c>
      <c r="W442" s="186" t="s">
        <v>1202</v>
      </c>
      <c r="X442" s="183">
        <v>8</v>
      </c>
      <c r="Y442" s="186">
        <v>60</v>
      </c>
      <c r="Z442" s="186" t="s">
        <v>1202</v>
      </c>
      <c r="AA442" s="183" t="s">
        <v>1154</v>
      </c>
      <c r="AB442" s="186">
        <v>62</v>
      </c>
      <c r="AC442" s="186" t="s">
        <v>1202</v>
      </c>
      <c r="AD442" s="186">
        <v>74.2</v>
      </c>
      <c r="AE442" s="186">
        <v>0</v>
      </c>
      <c r="AF442" s="186"/>
      <c r="AG442" s="186">
        <v>74.2</v>
      </c>
      <c r="AH442" s="186" t="s">
        <v>1202</v>
      </c>
    </row>
    <row r="443" spans="1:34" ht="14.25" x14ac:dyDescent="0.2">
      <c r="A443" s="182" t="s">
        <v>1613</v>
      </c>
      <c r="B443" s="182"/>
      <c r="C443" s="183">
        <v>1</v>
      </c>
      <c r="D443" s="183" t="s">
        <v>1657</v>
      </c>
      <c r="E443" s="183" t="s">
        <v>1229</v>
      </c>
      <c r="F443" s="184"/>
      <c r="G443" s="183">
        <v>171</v>
      </c>
      <c r="H443" s="183">
        <v>50.9</v>
      </c>
      <c r="I443" s="185">
        <v>17.407065421839199</v>
      </c>
      <c r="J443" s="186">
        <v>100</v>
      </c>
      <c r="K443" s="186" t="s">
        <v>1199</v>
      </c>
      <c r="L443" s="183">
        <v>4256</v>
      </c>
      <c r="M443" s="186">
        <v>85</v>
      </c>
      <c r="N443" s="186" t="s">
        <v>1209</v>
      </c>
      <c r="O443" s="199">
        <v>8.5399999999999991</v>
      </c>
      <c r="P443" s="186">
        <v>68</v>
      </c>
      <c r="Q443" s="186" t="s">
        <v>1202</v>
      </c>
      <c r="R443" s="183">
        <v>19.899999999999999</v>
      </c>
      <c r="S443" s="186">
        <v>85</v>
      </c>
      <c r="T443" s="186" t="s">
        <v>1209</v>
      </c>
      <c r="U443" s="183">
        <v>210</v>
      </c>
      <c r="V443" s="186">
        <v>64</v>
      </c>
      <c r="W443" s="186" t="s">
        <v>1202</v>
      </c>
      <c r="X443" s="183">
        <v>8</v>
      </c>
      <c r="Y443" s="186">
        <v>60</v>
      </c>
      <c r="Z443" s="186" t="s">
        <v>1202</v>
      </c>
      <c r="AA443" s="183" t="s">
        <v>482</v>
      </c>
      <c r="AB443" s="186">
        <v>60</v>
      </c>
      <c r="AC443" s="186" t="s">
        <v>1202</v>
      </c>
      <c r="AD443" s="186">
        <v>74.25</v>
      </c>
      <c r="AE443" s="186">
        <v>0</v>
      </c>
      <c r="AF443" s="186"/>
      <c r="AG443" s="186">
        <v>74.25</v>
      </c>
      <c r="AH443" s="186" t="s">
        <v>1202</v>
      </c>
    </row>
    <row r="444" spans="1:34" ht="14.25" x14ac:dyDescent="0.2">
      <c r="A444" s="182" t="s">
        <v>1613</v>
      </c>
      <c r="B444" s="182"/>
      <c r="C444" s="183">
        <v>1</v>
      </c>
      <c r="D444" s="183" t="s">
        <v>1658</v>
      </c>
      <c r="E444" s="183" t="s">
        <v>1229</v>
      </c>
      <c r="F444" s="184"/>
      <c r="G444" s="183">
        <v>180</v>
      </c>
      <c r="H444" s="183">
        <v>67.2</v>
      </c>
      <c r="I444" s="185">
        <v>20.740740740740701</v>
      </c>
      <c r="J444" s="186">
        <v>100</v>
      </c>
      <c r="K444" s="186" t="s">
        <v>1199</v>
      </c>
      <c r="L444" s="183">
        <v>5223</v>
      </c>
      <c r="M444" s="186">
        <v>100</v>
      </c>
      <c r="N444" s="186" t="s">
        <v>1200</v>
      </c>
      <c r="O444" s="199">
        <v>6.98</v>
      </c>
      <c r="P444" s="186">
        <v>100</v>
      </c>
      <c r="Q444" s="186" t="s">
        <v>1200</v>
      </c>
      <c r="R444" s="183">
        <v>18.3</v>
      </c>
      <c r="S444" s="186">
        <v>85</v>
      </c>
      <c r="T444" s="186" t="s">
        <v>1209</v>
      </c>
      <c r="U444" s="183">
        <v>230</v>
      </c>
      <c r="V444" s="186">
        <v>74</v>
      </c>
      <c r="W444" s="186" t="s">
        <v>1202</v>
      </c>
      <c r="X444" s="183">
        <v>8</v>
      </c>
      <c r="Y444" s="186">
        <v>60</v>
      </c>
      <c r="Z444" s="186" t="s">
        <v>1202</v>
      </c>
      <c r="AA444" s="183" t="s">
        <v>1154</v>
      </c>
      <c r="AB444" s="186">
        <v>62</v>
      </c>
      <c r="AC444" s="186" t="s">
        <v>1202</v>
      </c>
      <c r="AD444" s="186">
        <v>84.3</v>
      </c>
      <c r="AE444" s="186">
        <v>0</v>
      </c>
      <c r="AF444" s="186"/>
      <c r="AG444" s="186">
        <v>84.3</v>
      </c>
      <c r="AH444" s="186" t="s">
        <v>1209</v>
      </c>
    </row>
    <row r="445" spans="1:34" ht="14.25" x14ac:dyDescent="0.2">
      <c r="A445" s="182" t="s">
        <v>1613</v>
      </c>
      <c r="B445" s="182"/>
      <c r="C445" s="183">
        <v>1</v>
      </c>
      <c r="D445" s="183" t="s">
        <v>1659</v>
      </c>
      <c r="E445" s="183" t="s">
        <v>1229</v>
      </c>
      <c r="F445" s="184"/>
      <c r="G445" s="183">
        <v>175.5</v>
      </c>
      <c r="H445" s="183">
        <v>102.2</v>
      </c>
      <c r="I445" s="185">
        <v>33.181548851064498</v>
      </c>
      <c r="J445" s="186">
        <v>60</v>
      </c>
      <c r="K445" s="186" t="s">
        <v>1205</v>
      </c>
      <c r="L445" s="183">
        <v>4667</v>
      </c>
      <c r="M445" s="186">
        <v>95</v>
      </c>
      <c r="N445" s="186" t="s">
        <v>1200</v>
      </c>
      <c r="O445" s="199">
        <v>9.16</v>
      </c>
      <c r="P445" s="186">
        <v>62</v>
      </c>
      <c r="Q445" s="186" t="s">
        <v>1202</v>
      </c>
      <c r="R445" s="183">
        <v>20.3</v>
      </c>
      <c r="S445" s="186">
        <v>85</v>
      </c>
      <c r="T445" s="186" t="s">
        <v>1209</v>
      </c>
      <c r="U445" s="183">
        <v>205</v>
      </c>
      <c r="V445" s="186">
        <v>62</v>
      </c>
      <c r="W445" s="186" t="s">
        <v>1202</v>
      </c>
      <c r="X445" s="183">
        <v>8</v>
      </c>
      <c r="Y445" s="186">
        <v>60</v>
      </c>
      <c r="Z445" s="186" t="s">
        <v>1202</v>
      </c>
      <c r="AA445" s="183" t="s">
        <v>482</v>
      </c>
      <c r="AB445" s="186">
        <v>60</v>
      </c>
      <c r="AC445" s="186" t="s">
        <v>1202</v>
      </c>
      <c r="AD445" s="186">
        <v>68.349999999999994</v>
      </c>
      <c r="AE445" s="186">
        <v>0</v>
      </c>
      <c r="AF445" s="186"/>
      <c r="AG445" s="186">
        <v>68.349999999999994</v>
      </c>
      <c r="AH445" s="186" t="s">
        <v>1202</v>
      </c>
    </row>
    <row r="446" spans="1:34" ht="14.25" x14ac:dyDescent="0.2">
      <c r="A446" s="182" t="s">
        <v>1613</v>
      </c>
      <c r="B446" s="182"/>
      <c r="C446" s="183">
        <v>1</v>
      </c>
      <c r="D446" s="183" t="s">
        <v>1660</v>
      </c>
      <c r="E446" s="183" t="s">
        <v>1229</v>
      </c>
      <c r="F446" s="184"/>
      <c r="G446" s="183">
        <v>177</v>
      </c>
      <c r="H446" s="183">
        <v>74.95</v>
      </c>
      <c r="I446" s="185">
        <v>23.923521338057402</v>
      </c>
      <c r="J446" s="186">
        <v>80</v>
      </c>
      <c r="K446" s="186" t="s">
        <v>1219</v>
      </c>
      <c r="L446" s="183">
        <v>4156</v>
      </c>
      <c r="M446" s="186">
        <v>80</v>
      </c>
      <c r="N446" s="186" t="s">
        <v>1209</v>
      </c>
      <c r="O446" s="199">
        <v>7.18</v>
      </c>
      <c r="P446" s="186">
        <v>90</v>
      </c>
      <c r="Q446" s="186" t="s">
        <v>1200</v>
      </c>
      <c r="R446" s="183">
        <v>18.7</v>
      </c>
      <c r="S446" s="186">
        <v>85</v>
      </c>
      <c r="T446" s="186" t="s">
        <v>1209</v>
      </c>
      <c r="U446" s="183">
        <v>245</v>
      </c>
      <c r="V446" s="186">
        <v>80</v>
      </c>
      <c r="W446" s="186" t="s">
        <v>1209</v>
      </c>
      <c r="X446" s="183">
        <v>8</v>
      </c>
      <c r="Y446" s="186">
        <v>60</v>
      </c>
      <c r="Z446" s="186" t="s">
        <v>1202</v>
      </c>
      <c r="AA446" s="183" t="s">
        <v>482</v>
      </c>
      <c r="AB446" s="186">
        <v>60</v>
      </c>
      <c r="AC446" s="186" t="s">
        <v>1202</v>
      </c>
      <c r="AD446" s="186">
        <v>76.5</v>
      </c>
      <c r="AE446" s="186">
        <v>0</v>
      </c>
      <c r="AF446" s="186"/>
      <c r="AG446" s="186">
        <v>76.5</v>
      </c>
      <c r="AH446" s="186" t="s">
        <v>1202</v>
      </c>
    </row>
    <row r="447" spans="1:34" ht="14.25" x14ac:dyDescent="0.2">
      <c r="A447" s="182" t="s">
        <v>1613</v>
      </c>
      <c r="B447" s="182"/>
      <c r="C447" s="183">
        <v>1</v>
      </c>
      <c r="D447" s="183" t="s">
        <v>1661</v>
      </c>
      <c r="E447" s="183" t="s">
        <v>1229</v>
      </c>
      <c r="F447" s="184"/>
      <c r="G447" s="183">
        <v>184.5</v>
      </c>
      <c r="H447" s="183">
        <v>77.45</v>
      </c>
      <c r="I447" s="185">
        <v>22.7524768472617</v>
      </c>
      <c r="J447" s="186">
        <v>100</v>
      </c>
      <c r="K447" s="186" t="s">
        <v>1199</v>
      </c>
      <c r="L447" s="183">
        <v>4600</v>
      </c>
      <c r="M447" s="186">
        <v>90</v>
      </c>
      <c r="N447" s="186" t="s">
        <v>1200</v>
      </c>
      <c r="O447" s="199">
        <v>7.41</v>
      </c>
      <c r="P447" s="186">
        <v>78</v>
      </c>
      <c r="Q447" s="186" t="s">
        <v>1202</v>
      </c>
      <c r="R447" s="183">
        <v>4</v>
      </c>
      <c r="S447" s="186">
        <v>62</v>
      </c>
      <c r="T447" s="186" t="s">
        <v>1202</v>
      </c>
      <c r="U447" s="183">
        <v>200</v>
      </c>
      <c r="V447" s="186">
        <v>60</v>
      </c>
      <c r="W447" s="186" t="s">
        <v>1202</v>
      </c>
      <c r="X447" s="183">
        <v>8</v>
      </c>
      <c r="Y447" s="186">
        <v>60</v>
      </c>
      <c r="Z447" s="186" t="s">
        <v>1202</v>
      </c>
      <c r="AA447" s="183" t="s">
        <v>482</v>
      </c>
      <c r="AB447" s="186">
        <v>60</v>
      </c>
      <c r="AC447" s="186" t="s">
        <v>1202</v>
      </c>
      <c r="AD447" s="186">
        <v>74.3</v>
      </c>
      <c r="AE447" s="186">
        <v>0</v>
      </c>
      <c r="AF447" s="186"/>
      <c r="AG447" s="186">
        <v>74.3</v>
      </c>
      <c r="AH447" s="186" t="s">
        <v>1202</v>
      </c>
    </row>
    <row r="448" spans="1:34" ht="14.25" x14ac:dyDescent="0.2">
      <c r="A448" s="182" t="s">
        <v>1613</v>
      </c>
      <c r="B448" s="182"/>
      <c r="C448" s="183">
        <v>1</v>
      </c>
      <c r="D448" s="183" t="s">
        <v>1662</v>
      </c>
      <c r="E448" s="183" t="s">
        <v>1229</v>
      </c>
      <c r="F448" s="184"/>
      <c r="G448" s="183">
        <v>180</v>
      </c>
      <c r="H448" s="183">
        <v>59.65</v>
      </c>
      <c r="I448" s="185">
        <v>18.410493827160501</v>
      </c>
      <c r="J448" s="186">
        <v>100</v>
      </c>
      <c r="K448" s="186" t="s">
        <v>1199</v>
      </c>
      <c r="L448" s="183">
        <v>3504</v>
      </c>
      <c r="M448" s="186">
        <v>70</v>
      </c>
      <c r="N448" s="186" t="s">
        <v>1202</v>
      </c>
      <c r="O448" s="199">
        <v>6.95</v>
      </c>
      <c r="P448" s="186">
        <v>100</v>
      </c>
      <c r="Q448" s="186" t="s">
        <v>1200</v>
      </c>
      <c r="R448" s="183">
        <v>4</v>
      </c>
      <c r="S448" s="186">
        <v>62</v>
      </c>
      <c r="T448" s="186" t="s">
        <v>1202</v>
      </c>
      <c r="U448" s="183">
        <v>200</v>
      </c>
      <c r="V448" s="186">
        <v>60</v>
      </c>
      <c r="W448" s="186" t="s">
        <v>1202</v>
      </c>
      <c r="X448" s="183">
        <v>8</v>
      </c>
      <c r="Y448" s="186">
        <v>60</v>
      </c>
      <c r="Z448" s="186" t="s">
        <v>1202</v>
      </c>
      <c r="AA448" s="183" t="s">
        <v>1154</v>
      </c>
      <c r="AB448" s="186">
        <v>62</v>
      </c>
      <c r="AC448" s="186" t="s">
        <v>1202</v>
      </c>
      <c r="AD448" s="186">
        <v>76.099999999999994</v>
      </c>
      <c r="AE448" s="186">
        <v>0</v>
      </c>
      <c r="AF448" s="186"/>
      <c r="AG448" s="186">
        <v>76.099999999999994</v>
      </c>
      <c r="AH448" s="186" t="s">
        <v>1202</v>
      </c>
    </row>
    <row r="449" spans="1:34" ht="14.25" x14ac:dyDescent="0.2">
      <c r="A449" s="182" t="s">
        <v>1663</v>
      </c>
      <c r="B449" s="182"/>
      <c r="C449" s="183">
        <v>1</v>
      </c>
      <c r="D449" s="183" t="s">
        <v>1664</v>
      </c>
      <c r="E449" s="183" t="s">
        <v>1198</v>
      </c>
      <c r="F449" s="184"/>
      <c r="G449" s="183">
        <v>157</v>
      </c>
      <c r="H449" s="183">
        <v>48.8</v>
      </c>
      <c r="I449" s="185">
        <v>19.797963406223399</v>
      </c>
      <c r="J449" s="186">
        <v>100</v>
      </c>
      <c r="K449" s="186" t="s">
        <v>1199</v>
      </c>
      <c r="L449" s="183">
        <v>3128</v>
      </c>
      <c r="M449" s="186">
        <v>85</v>
      </c>
      <c r="N449" s="186" t="s">
        <v>1209</v>
      </c>
      <c r="O449" s="199">
        <v>8.48</v>
      </c>
      <c r="P449" s="186">
        <v>80</v>
      </c>
      <c r="Q449" s="186" t="s">
        <v>1209</v>
      </c>
      <c r="R449" s="183">
        <v>19.7</v>
      </c>
      <c r="S449" s="186">
        <v>85</v>
      </c>
      <c r="T449" s="186" t="s">
        <v>1209</v>
      </c>
      <c r="U449" s="183">
        <v>180</v>
      </c>
      <c r="V449" s="186">
        <v>80</v>
      </c>
      <c r="W449" s="186" t="s">
        <v>1209</v>
      </c>
      <c r="X449" s="183">
        <v>27</v>
      </c>
      <c r="Y449" s="186">
        <v>62</v>
      </c>
      <c r="Z449" s="186" t="s">
        <v>1202</v>
      </c>
      <c r="AA449" s="183" t="s">
        <v>661</v>
      </c>
      <c r="AB449" s="186">
        <v>66</v>
      </c>
      <c r="AC449" s="186" t="s">
        <v>1202</v>
      </c>
      <c r="AD449" s="186">
        <v>79.650000000000006</v>
      </c>
      <c r="AE449" s="186">
        <v>0</v>
      </c>
      <c r="AF449" s="186"/>
      <c r="AG449" s="186">
        <v>79.650000000000006</v>
      </c>
      <c r="AH449" s="186" t="s">
        <v>1202</v>
      </c>
    </row>
    <row r="450" spans="1:34" ht="14.25" x14ac:dyDescent="0.2">
      <c r="A450" s="182" t="s">
        <v>1663</v>
      </c>
      <c r="B450" s="182"/>
      <c r="C450" s="183">
        <v>1</v>
      </c>
      <c r="D450" s="183" t="s">
        <v>1665</v>
      </c>
      <c r="E450" s="183" t="s">
        <v>1198</v>
      </c>
      <c r="F450" s="184"/>
      <c r="G450" s="183">
        <v>170</v>
      </c>
      <c r="H450" s="183">
        <v>47.6</v>
      </c>
      <c r="I450" s="185">
        <v>16.470588235294102</v>
      </c>
      <c r="J450" s="186">
        <v>80</v>
      </c>
      <c r="K450" s="186" t="s">
        <v>1226</v>
      </c>
      <c r="L450" s="183">
        <v>2705</v>
      </c>
      <c r="M450" s="186">
        <v>76</v>
      </c>
      <c r="N450" s="186" t="s">
        <v>1202</v>
      </c>
      <c r="O450" s="199">
        <v>10</v>
      </c>
      <c r="P450" s="186">
        <v>64</v>
      </c>
      <c r="Q450" s="186" t="s">
        <v>1202</v>
      </c>
      <c r="R450" s="183">
        <v>13.8</v>
      </c>
      <c r="S450" s="186">
        <v>72</v>
      </c>
      <c r="T450" s="186" t="s">
        <v>1202</v>
      </c>
      <c r="U450" s="183">
        <v>150</v>
      </c>
      <c r="V450" s="186">
        <v>60</v>
      </c>
      <c r="W450" s="186" t="s">
        <v>1202</v>
      </c>
      <c r="X450" s="183">
        <v>29</v>
      </c>
      <c r="Y450" s="186">
        <v>64</v>
      </c>
      <c r="Z450" s="186" t="s">
        <v>1202</v>
      </c>
      <c r="AA450" s="183" t="s">
        <v>951</v>
      </c>
      <c r="AB450" s="186">
        <v>60</v>
      </c>
      <c r="AC450" s="186" t="s">
        <v>1202</v>
      </c>
      <c r="AD450" s="186">
        <v>67.8</v>
      </c>
      <c r="AE450" s="186">
        <v>0</v>
      </c>
      <c r="AF450" s="186"/>
      <c r="AG450" s="186">
        <v>67.8</v>
      </c>
      <c r="AH450" s="186" t="s">
        <v>1202</v>
      </c>
    </row>
    <row r="451" spans="1:34" ht="14.25" x14ac:dyDescent="0.2">
      <c r="A451" s="182" t="s">
        <v>1663</v>
      </c>
      <c r="B451" s="182"/>
      <c r="C451" s="183">
        <v>1</v>
      </c>
      <c r="D451" s="183" t="s">
        <v>1666</v>
      </c>
      <c r="E451" s="183" t="s">
        <v>1198</v>
      </c>
      <c r="F451" s="184"/>
      <c r="G451" s="183">
        <v>167.5</v>
      </c>
      <c r="H451" s="183">
        <v>64.599999999999994</v>
      </c>
      <c r="I451" s="185">
        <v>23.025172644241501</v>
      </c>
      <c r="J451" s="186">
        <v>100</v>
      </c>
      <c r="K451" s="186" t="s">
        <v>1199</v>
      </c>
      <c r="L451" s="183">
        <v>3050</v>
      </c>
      <c r="M451" s="186">
        <v>85</v>
      </c>
      <c r="N451" s="186" t="s">
        <v>1209</v>
      </c>
      <c r="O451" s="199">
        <v>9.49</v>
      </c>
      <c r="P451" s="186">
        <v>70</v>
      </c>
      <c r="Q451" s="186" t="s">
        <v>1202</v>
      </c>
      <c r="R451" s="183">
        <v>10.1</v>
      </c>
      <c r="S451" s="186">
        <v>66</v>
      </c>
      <c r="T451" s="186" t="s">
        <v>1202</v>
      </c>
      <c r="U451" s="183">
        <v>160</v>
      </c>
      <c r="V451" s="186">
        <v>66</v>
      </c>
      <c r="W451" s="186" t="s">
        <v>1202</v>
      </c>
      <c r="X451" s="183">
        <v>25</v>
      </c>
      <c r="Y451" s="186">
        <v>60</v>
      </c>
      <c r="Z451" s="186" t="s">
        <v>1202</v>
      </c>
      <c r="AA451" s="183" t="s">
        <v>1149</v>
      </c>
      <c r="AB451" s="186">
        <v>72</v>
      </c>
      <c r="AC451" s="186" t="s">
        <v>1202</v>
      </c>
      <c r="AD451" s="186">
        <v>75.349999999999994</v>
      </c>
      <c r="AE451" s="186">
        <v>0</v>
      </c>
      <c r="AF451" s="186"/>
      <c r="AG451" s="186">
        <v>75.349999999999994</v>
      </c>
      <c r="AH451" s="186" t="s">
        <v>1202</v>
      </c>
    </row>
    <row r="452" spans="1:34" ht="14.25" x14ac:dyDescent="0.2">
      <c r="A452" s="182" t="s">
        <v>1663</v>
      </c>
      <c r="B452" s="182"/>
      <c r="C452" s="183">
        <v>1</v>
      </c>
      <c r="D452" s="183" t="s">
        <v>1667</v>
      </c>
      <c r="E452" s="183" t="s">
        <v>1198</v>
      </c>
      <c r="F452" s="184"/>
      <c r="G452" s="183">
        <v>171.5</v>
      </c>
      <c r="H452" s="183">
        <v>59.2</v>
      </c>
      <c r="I452" s="185">
        <v>20.127667893479799</v>
      </c>
      <c r="J452" s="186">
        <v>100</v>
      </c>
      <c r="K452" s="186" t="s">
        <v>1199</v>
      </c>
      <c r="L452" s="183">
        <v>2898</v>
      </c>
      <c r="M452" s="186">
        <v>80</v>
      </c>
      <c r="N452" s="186" t="s">
        <v>1209</v>
      </c>
      <c r="O452" s="199">
        <v>9.31</v>
      </c>
      <c r="P452" s="186">
        <v>70</v>
      </c>
      <c r="Q452" s="186" t="s">
        <v>1202</v>
      </c>
      <c r="R452" s="183">
        <v>15</v>
      </c>
      <c r="S452" s="186">
        <v>74</v>
      </c>
      <c r="T452" s="186" t="s">
        <v>1202</v>
      </c>
      <c r="U452" s="183">
        <v>160</v>
      </c>
      <c r="V452" s="186">
        <v>66</v>
      </c>
      <c r="W452" s="186" t="s">
        <v>1202</v>
      </c>
      <c r="X452" s="183">
        <v>30</v>
      </c>
      <c r="Y452" s="186">
        <v>66</v>
      </c>
      <c r="Z452" s="186" t="s">
        <v>1202</v>
      </c>
      <c r="AA452" s="183" t="s">
        <v>385</v>
      </c>
      <c r="AB452" s="186">
        <v>66</v>
      </c>
      <c r="AC452" s="186" t="s">
        <v>1202</v>
      </c>
      <c r="AD452" s="186">
        <v>74.8</v>
      </c>
      <c r="AE452" s="186">
        <v>0</v>
      </c>
      <c r="AF452" s="186"/>
      <c r="AG452" s="186">
        <v>74.8</v>
      </c>
      <c r="AH452" s="186" t="s">
        <v>1202</v>
      </c>
    </row>
    <row r="453" spans="1:34" ht="14.25" x14ac:dyDescent="0.2">
      <c r="A453" s="182" t="s">
        <v>1663</v>
      </c>
      <c r="B453" s="182"/>
      <c r="C453" s="183">
        <v>1</v>
      </c>
      <c r="D453" s="183" t="s">
        <v>1668</v>
      </c>
      <c r="E453" s="183" t="s">
        <v>1198</v>
      </c>
      <c r="F453" s="184"/>
      <c r="G453" s="183">
        <v>163</v>
      </c>
      <c r="H453" s="183">
        <v>51.3</v>
      </c>
      <c r="I453" s="185">
        <v>19.308216342353901</v>
      </c>
      <c r="J453" s="186">
        <v>100</v>
      </c>
      <c r="K453" s="186" t="s">
        <v>1199</v>
      </c>
      <c r="L453" s="183">
        <v>2868</v>
      </c>
      <c r="M453" s="186">
        <v>80</v>
      </c>
      <c r="N453" s="186" t="s">
        <v>1209</v>
      </c>
      <c r="O453" s="199">
        <v>9.26</v>
      </c>
      <c r="P453" s="186">
        <v>72</v>
      </c>
      <c r="Q453" s="186" t="s">
        <v>1202</v>
      </c>
      <c r="R453" s="183">
        <v>17.3</v>
      </c>
      <c r="S453" s="186">
        <v>78</v>
      </c>
      <c r="T453" s="186" t="s">
        <v>1202</v>
      </c>
      <c r="U453" s="183">
        <v>170</v>
      </c>
      <c r="V453" s="186">
        <v>74</v>
      </c>
      <c r="W453" s="186" t="s">
        <v>1202</v>
      </c>
      <c r="X453" s="183">
        <v>30</v>
      </c>
      <c r="Y453" s="186">
        <v>66</v>
      </c>
      <c r="Z453" s="186" t="s">
        <v>1202</v>
      </c>
      <c r="AA453" s="183" t="s">
        <v>417</v>
      </c>
      <c r="AB453" s="186">
        <v>70</v>
      </c>
      <c r="AC453" s="186" t="s">
        <v>1202</v>
      </c>
      <c r="AD453" s="186">
        <v>77.2</v>
      </c>
      <c r="AE453" s="186">
        <v>0</v>
      </c>
      <c r="AF453" s="186"/>
      <c r="AG453" s="186">
        <v>77.2</v>
      </c>
      <c r="AH453" s="186" t="s">
        <v>1202</v>
      </c>
    </row>
    <row r="454" spans="1:34" ht="14.25" x14ac:dyDescent="0.2">
      <c r="A454" s="182" t="s">
        <v>1663</v>
      </c>
      <c r="B454" s="182"/>
      <c r="C454" s="183">
        <v>1</v>
      </c>
      <c r="D454" s="183" t="s">
        <v>1669</v>
      </c>
      <c r="E454" s="183" t="s">
        <v>1198</v>
      </c>
      <c r="F454" s="184"/>
      <c r="G454" s="183">
        <v>170.5</v>
      </c>
      <c r="H454" s="183">
        <v>77.7</v>
      </c>
      <c r="I454" s="185">
        <v>26.728356309285299</v>
      </c>
      <c r="J454" s="186">
        <v>60</v>
      </c>
      <c r="K454" s="186" t="s">
        <v>1205</v>
      </c>
      <c r="L454" s="183">
        <v>3599</v>
      </c>
      <c r="M454" s="186">
        <v>100</v>
      </c>
      <c r="N454" s="186" t="s">
        <v>1200</v>
      </c>
      <c r="O454" s="199">
        <v>8.9</v>
      </c>
      <c r="P454" s="186">
        <v>76</v>
      </c>
      <c r="Q454" s="186" t="s">
        <v>1202</v>
      </c>
      <c r="R454" s="183">
        <v>17</v>
      </c>
      <c r="S454" s="186">
        <v>78</v>
      </c>
      <c r="T454" s="186" t="s">
        <v>1202</v>
      </c>
      <c r="U454" s="183">
        <v>170</v>
      </c>
      <c r="V454" s="186">
        <v>74</v>
      </c>
      <c r="W454" s="186" t="s">
        <v>1202</v>
      </c>
      <c r="X454" s="183">
        <v>27</v>
      </c>
      <c r="Y454" s="186">
        <v>62</v>
      </c>
      <c r="Z454" s="186" t="s">
        <v>1202</v>
      </c>
      <c r="AA454" s="183" t="s">
        <v>432</v>
      </c>
      <c r="AB454" s="186">
        <v>70</v>
      </c>
      <c r="AC454" s="186" t="s">
        <v>1202</v>
      </c>
      <c r="AD454" s="186">
        <v>74.599999999999994</v>
      </c>
      <c r="AE454" s="186">
        <v>0</v>
      </c>
      <c r="AF454" s="186"/>
      <c r="AG454" s="186">
        <v>74.599999999999994</v>
      </c>
      <c r="AH454" s="186" t="s">
        <v>1202</v>
      </c>
    </row>
    <row r="455" spans="1:34" ht="14.25" x14ac:dyDescent="0.2">
      <c r="A455" s="182" t="s">
        <v>1663</v>
      </c>
      <c r="B455" s="182"/>
      <c r="C455" s="183">
        <v>1</v>
      </c>
      <c r="D455" s="183" t="s">
        <v>1670</v>
      </c>
      <c r="E455" s="183" t="s">
        <v>1198</v>
      </c>
      <c r="F455" s="184"/>
      <c r="G455" s="183">
        <v>165.5</v>
      </c>
      <c r="H455" s="183">
        <v>52.8</v>
      </c>
      <c r="I455" s="185">
        <v>19.2769324850996</v>
      </c>
      <c r="J455" s="186">
        <v>100</v>
      </c>
      <c r="K455" s="186" t="s">
        <v>1199</v>
      </c>
      <c r="L455" s="183">
        <v>2979</v>
      </c>
      <c r="M455" s="186">
        <v>80</v>
      </c>
      <c r="N455" s="186" t="s">
        <v>1209</v>
      </c>
      <c r="O455" s="199">
        <v>10.029999999999999</v>
      </c>
      <c r="P455" s="186">
        <v>64</v>
      </c>
      <c r="Q455" s="186" t="s">
        <v>1202</v>
      </c>
      <c r="R455" s="183">
        <v>16.5</v>
      </c>
      <c r="S455" s="186">
        <v>76</v>
      </c>
      <c r="T455" s="186" t="s">
        <v>1202</v>
      </c>
      <c r="U455" s="183">
        <v>165</v>
      </c>
      <c r="V455" s="186">
        <v>70</v>
      </c>
      <c r="W455" s="186" t="s">
        <v>1202</v>
      </c>
      <c r="X455" s="183">
        <v>25</v>
      </c>
      <c r="Y455" s="186">
        <v>60</v>
      </c>
      <c r="Z455" s="186" t="s">
        <v>1202</v>
      </c>
      <c r="AA455" s="183" t="s">
        <v>954</v>
      </c>
      <c r="AB455" s="186">
        <v>60</v>
      </c>
      <c r="AC455" s="186" t="s">
        <v>1202</v>
      </c>
      <c r="AD455" s="186">
        <v>72.400000000000006</v>
      </c>
      <c r="AE455" s="186">
        <v>0</v>
      </c>
      <c r="AF455" s="186"/>
      <c r="AG455" s="186">
        <v>72.400000000000006</v>
      </c>
      <c r="AH455" s="186" t="s">
        <v>1202</v>
      </c>
    </row>
    <row r="456" spans="1:34" ht="14.25" x14ac:dyDescent="0.2">
      <c r="A456" s="182" t="s">
        <v>1663</v>
      </c>
      <c r="B456" s="182"/>
      <c r="C456" s="183">
        <v>1</v>
      </c>
      <c r="D456" s="183" t="s">
        <v>1671</v>
      </c>
      <c r="E456" s="183" t="s">
        <v>1198</v>
      </c>
      <c r="F456" s="184"/>
      <c r="G456" s="183">
        <v>164.5</v>
      </c>
      <c r="H456" s="183">
        <v>60.8</v>
      </c>
      <c r="I456" s="185">
        <v>22.4683807429717</v>
      </c>
      <c r="J456" s="186">
        <v>100</v>
      </c>
      <c r="K456" s="186" t="s">
        <v>1199</v>
      </c>
      <c r="L456" s="183">
        <v>3160</v>
      </c>
      <c r="M456" s="186">
        <v>90</v>
      </c>
      <c r="N456" s="186" t="s">
        <v>1200</v>
      </c>
      <c r="O456" s="199">
        <v>9.8000000000000007</v>
      </c>
      <c r="P456" s="186">
        <v>66</v>
      </c>
      <c r="Q456" s="186" t="s">
        <v>1202</v>
      </c>
      <c r="R456" s="183">
        <v>32.299999999999997</v>
      </c>
      <c r="S456" s="186">
        <v>100</v>
      </c>
      <c r="T456" s="186" t="s">
        <v>1200</v>
      </c>
      <c r="U456" s="183">
        <v>180</v>
      </c>
      <c r="V456" s="186">
        <v>80</v>
      </c>
      <c r="W456" s="186" t="s">
        <v>1209</v>
      </c>
      <c r="X456" s="183">
        <v>35</v>
      </c>
      <c r="Y456" s="186">
        <v>70</v>
      </c>
      <c r="Z456" s="186" t="s">
        <v>1202</v>
      </c>
      <c r="AA456" s="183" t="s">
        <v>624</v>
      </c>
      <c r="AB456" s="186">
        <v>60</v>
      </c>
      <c r="AC456" s="186" t="s">
        <v>1202</v>
      </c>
      <c r="AD456" s="186">
        <v>78.7</v>
      </c>
      <c r="AE456" s="186">
        <v>0</v>
      </c>
      <c r="AF456" s="186"/>
      <c r="AG456" s="186">
        <v>78.7</v>
      </c>
      <c r="AH456" s="186" t="s">
        <v>1202</v>
      </c>
    </row>
    <row r="457" spans="1:34" ht="14.25" x14ac:dyDescent="0.2">
      <c r="A457" s="182" t="s">
        <v>1663</v>
      </c>
      <c r="B457" s="182"/>
      <c r="C457" s="183">
        <v>1</v>
      </c>
      <c r="D457" s="183" t="s">
        <v>1672</v>
      </c>
      <c r="E457" s="183" t="s">
        <v>1198</v>
      </c>
      <c r="F457" s="184"/>
      <c r="G457" s="183">
        <v>168.5</v>
      </c>
      <c r="H457" s="183">
        <v>60.8</v>
      </c>
      <c r="I457" s="185">
        <v>21.414294393716599</v>
      </c>
      <c r="J457" s="186">
        <v>100</v>
      </c>
      <c r="K457" s="186" t="s">
        <v>1199</v>
      </c>
      <c r="L457" s="183">
        <v>3430</v>
      </c>
      <c r="M457" s="186">
        <v>100</v>
      </c>
      <c r="N457" s="186" t="s">
        <v>1200</v>
      </c>
      <c r="O457" s="199">
        <v>9.7100000000000009</v>
      </c>
      <c r="P457" s="186">
        <v>66</v>
      </c>
      <c r="Q457" s="186" t="s">
        <v>1202</v>
      </c>
      <c r="R457" s="183">
        <v>12</v>
      </c>
      <c r="S457" s="186">
        <v>70</v>
      </c>
      <c r="T457" s="186" t="s">
        <v>1202</v>
      </c>
      <c r="U457" s="183">
        <v>160</v>
      </c>
      <c r="V457" s="186">
        <v>66</v>
      </c>
      <c r="W457" s="186" t="s">
        <v>1202</v>
      </c>
      <c r="X457" s="183">
        <v>25</v>
      </c>
      <c r="Y457" s="186">
        <v>60</v>
      </c>
      <c r="Z457" s="186" t="s">
        <v>1202</v>
      </c>
      <c r="AA457" s="183" t="s">
        <v>727</v>
      </c>
      <c r="AB457" s="186">
        <v>64</v>
      </c>
      <c r="AC457" s="186" t="s">
        <v>1202</v>
      </c>
      <c r="AD457" s="186">
        <v>75.599999999999994</v>
      </c>
      <c r="AE457" s="186">
        <v>0</v>
      </c>
      <c r="AF457" s="186"/>
      <c r="AG457" s="186">
        <v>75.599999999999994</v>
      </c>
      <c r="AH457" s="186" t="s">
        <v>1202</v>
      </c>
    </row>
    <row r="458" spans="1:34" ht="14.25" x14ac:dyDescent="0.2">
      <c r="A458" s="182" t="s">
        <v>1663</v>
      </c>
      <c r="B458" s="182"/>
      <c r="C458" s="183">
        <v>1</v>
      </c>
      <c r="D458" s="183" t="s">
        <v>1673</v>
      </c>
      <c r="E458" s="183" t="s">
        <v>1198</v>
      </c>
      <c r="F458" s="184"/>
      <c r="G458" s="183">
        <v>171.5</v>
      </c>
      <c r="H458" s="183">
        <v>59.1</v>
      </c>
      <c r="I458" s="185">
        <v>20.0936684544705</v>
      </c>
      <c r="J458" s="186">
        <v>100</v>
      </c>
      <c r="K458" s="186" t="s">
        <v>1199</v>
      </c>
      <c r="L458" s="183">
        <v>3296</v>
      </c>
      <c r="M458" s="186">
        <v>100</v>
      </c>
      <c r="N458" s="186" t="s">
        <v>1200</v>
      </c>
      <c r="O458" s="199">
        <v>10.02</v>
      </c>
      <c r="P458" s="186">
        <v>64</v>
      </c>
      <c r="Q458" s="186" t="s">
        <v>1202</v>
      </c>
      <c r="R458" s="183">
        <v>26.8</v>
      </c>
      <c r="S458" s="186">
        <v>100</v>
      </c>
      <c r="T458" s="186" t="s">
        <v>1200</v>
      </c>
      <c r="U458" s="183">
        <v>160</v>
      </c>
      <c r="V458" s="186">
        <v>66</v>
      </c>
      <c r="W458" s="186" t="s">
        <v>1202</v>
      </c>
      <c r="X458" s="183">
        <v>35</v>
      </c>
      <c r="Y458" s="186">
        <v>70</v>
      </c>
      <c r="Z458" s="186" t="s">
        <v>1202</v>
      </c>
      <c r="AA458" s="183" t="s">
        <v>727</v>
      </c>
      <c r="AB458" s="186">
        <v>64</v>
      </c>
      <c r="AC458" s="186" t="s">
        <v>1202</v>
      </c>
      <c r="AD458" s="186">
        <v>79.2</v>
      </c>
      <c r="AE458" s="186">
        <v>0</v>
      </c>
      <c r="AF458" s="186"/>
      <c r="AG458" s="186">
        <v>79.2</v>
      </c>
      <c r="AH458" s="186" t="s">
        <v>1202</v>
      </c>
    </row>
    <row r="459" spans="1:34" ht="14.25" x14ac:dyDescent="0.2">
      <c r="A459" s="182" t="s">
        <v>1663</v>
      </c>
      <c r="B459" s="182"/>
      <c r="C459" s="183">
        <v>1</v>
      </c>
      <c r="D459" s="183" t="s">
        <v>1674</v>
      </c>
      <c r="E459" s="183" t="s">
        <v>1198</v>
      </c>
      <c r="F459" s="184"/>
      <c r="G459" s="183">
        <v>165.5</v>
      </c>
      <c r="H459" s="183">
        <v>46.2</v>
      </c>
      <c r="I459" s="185">
        <v>16.867315924462201</v>
      </c>
      <c r="J459" s="186">
        <v>100</v>
      </c>
      <c r="K459" s="186" t="s">
        <v>1199</v>
      </c>
      <c r="L459" s="183">
        <v>2500</v>
      </c>
      <c r="M459" s="186">
        <v>72</v>
      </c>
      <c r="N459" s="186" t="s">
        <v>1202</v>
      </c>
      <c r="O459" s="199">
        <v>9.31</v>
      </c>
      <c r="P459" s="186">
        <v>70</v>
      </c>
      <c r="Q459" s="186" t="s">
        <v>1202</v>
      </c>
      <c r="R459" s="183">
        <v>27.5</v>
      </c>
      <c r="S459" s="186">
        <v>100</v>
      </c>
      <c r="T459" s="186" t="s">
        <v>1200</v>
      </c>
      <c r="U459" s="183">
        <v>180</v>
      </c>
      <c r="V459" s="186">
        <v>80</v>
      </c>
      <c r="W459" s="186" t="s">
        <v>1209</v>
      </c>
      <c r="X459" s="183">
        <v>27</v>
      </c>
      <c r="Y459" s="186">
        <v>62</v>
      </c>
      <c r="Z459" s="186" t="s">
        <v>1202</v>
      </c>
      <c r="AA459" s="183" t="s">
        <v>624</v>
      </c>
      <c r="AB459" s="186">
        <v>60</v>
      </c>
      <c r="AC459" s="186" t="s">
        <v>1202</v>
      </c>
      <c r="AD459" s="186">
        <v>76</v>
      </c>
      <c r="AE459" s="186">
        <v>0</v>
      </c>
      <c r="AF459" s="186"/>
      <c r="AG459" s="186">
        <v>76</v>
      </c>
      <c r="AH459" s="186" t="s">
        <v>1202</v>
      </c>
    </row>
    <row r="460" spans="1:34" ht="14.25" x14ac:dyDescent="0.2">
      <c r="A460" s="182" t="s">
        <v>1663</v>
      </c>
      <c r="B460" s="182"/>
      <c r="C460" s="183">
        <v>1</v>
      </c>
      <c r="D460" s="183" t="s">
        <v>1675</v>
      </c>
      <c r="E460" s="183" t="s">
        <v>1198</v>
      </c>
      <c r="F460" s="184"/>
      <c r="G460" s="183">
        <v>163</v>
      </c>
      <c r="H460" s="183">
        <v>47.8</v>
      </c>
      <c r="I460" s="185">
        <v>17.990891640633802</v>
      </c>
      <c r="J460" s="186">
        <v>100</v>
      </c>
      <c r="K460" s="186" t="s">
        <v>1199</v>
      </c>
      <c r="L460" s="183">
        <v>2039</v>
      </c>
      <c r="M460" s="186">
        <v>62</v>
      </c>
      <c r="N460" s="186" t="s">
        <v>1202</v>
      </c>
      <c r="O460" s="199">
        <v>9.07</v>
      </c>
      <c r="P460" s="186">
        <v>74</v>
      </c>
      <c r="Q460" s="186" t="s">
        <v>1202</v>
      </c>
      <c r="R460" s="183">
        <v>10.3</v>
      </c>
      <c r="S460" s="186">
        <v>68</v>
      </c>
      <c r="T460" s="186" t="s">
        <v>1202</v>
      </c>
      <c r="U460" s="183">
        <v>170</v>
      </c>
      <c r="V460" s="186">
        <v>74</v>
      </c>
      <c r="W460" s="186" t="s">
        <v>1202</v>
      </c>
      <c r="X460" s="183">
        <v>25</v>
      </c>
      <c r="Y460" s="186">
        <v>60</v>
      </c>
      <c r="Z460" s="186" t="s">
        <v>1202</v>
      </c>
      <c r="AA460" s="183" t="s">
        <v>722</v>
      </c>
      <c r="AB460" s="186">
        <v>68</v>
      </c>
      <c r="AC460" s="186" t="s">
        <v>1202</v>
      </c>
      <c r="AD460" s="186">
        <v>72.900000000000006</v>
      </c>
      <c r="AE460" s="186">
        <v>0</v>
      </c>
      <c r="AF460" s="186"/>
      <c r="AG460" s="186">
        <v>72.900000000000006</v>
      </c>
      <c r="AH460" s="186" t="s">
        <v>1202</v>
      </c>
    </row>
    <row r="461" spans="1:34" x14ac:dyDescent="0.2">
      <c r="A461" s="182" t="s">
        <v>1663</v>
      </c>
      <c r="B461" s="182"/>
      <c r="C461" s="183">
        <v>1</v>
      </c>
      <c r="D461" s="183" t="s">
        <v>1676</v>
      </c>
      <c r="E461" s="183" t="s">
        <v>1198</v>
      </c>
      <c r="F461" s="184"/>
      <c r="G461" s="183">
        <v>160.5</v>
      </c>
      <c r="H461" s="183">
        <v>65.3</v>
      </c>
      <c r="I461" s="200">
        <v>25.3491328694403</v>
      </c>
      <c r="J461" s="201">
        <v>80</v>
      </c>
      <c r="K461" s="201" t="s">
        <v>1677</v>
      </c>
      <c r="L461" s="183">
        <v>3066</v>
      </c>
      <c r="M461" s="201">
        <v>85</v>
      </c>
      <c r="N461" s="201" t="s">
        <v>1678</v>
      </c>
      <c r="O461" s="199">
        <v>9.44</v>
      </c>
      <c r="P461" s="201">
        <v>70</v>
      </c>
      <c r="Q461" s="201" t="s">
        <v>1679</v>
      </c>
      <c r="R461" s="183">
        <v>17.7</v>
      </c>
      <c r="S461" s="201">
        <v>78</v>
      </c>
      <c r="T461" s="201" t="s">
        <v>1679</v>
      </c>
      <c r="U461" s="183">
        <v>160</v>
      </c>
      <c r="V461" s="201">
        <v>66</v>
      </c>
      <c r="W461" s="201" t="s">
        <v>1679</v>
      </c>
      <c r="X461" s="183">
        <v>35</v>
      </c>
      <c r="Y461" s="201">
        <v>70</v>
      </c>
      <c r="Z461" s="201" t="s">
        <v>1679</v>
      </c>
      <c r="AA461" s="183" t="s">
        <v>338</v>
      </c>
      <c r="AB461" s="201">
        <v>62</v>
      </c>
      <c r="AC461" s="201" t="s">
        <v>1679</v>
      </c>
      <c r="AD461" s="201">
        <v>72.55</v>
      </c>
      <c r="AE461" s="201">
        <v>0</v>
      </c>
      <c r="AF461" s="201"/>
      <c r="AG461" s="201">
        <v>72.55</v>
      </c>
      <c r="AH461" s="201" t="s">
        <v>1679</v>
      </c>
    </row>
    <row r="462" spans="1:34" x14ac:dyDescent="0.2">
      <c r="A462" s="182" t="s">
        <v>1663</v>
      </c>
      <c r="B462" s="182"/>
      <c r="C462" s="183">
        <v>1</v>
      </c>
      <c r="D462" s="183" t="s">
        <v>1680</v>
      </c>
      <c r="E462" s="183" t="s">
        <v>1198</v>
      </c>
      <c r="F462" s="184"/>
      <c r="G462" s="183">
        <v>166</v>
      </c>
      <c r="H462" s="183">
        <v>51</v>
      </c>
      <c r="I462" s="200">
        <v>18.507766003774101</v>
      </c>
      <c r="J462" s="201">
        <v>100</v>
      </c>
      <c r="K462" s="201" t="s">
        <v>1681</v>
      </c>
      <c r="L462" s="183">
        <v>3557</v>
      </c>
      <c r="M462" s="201">
        <v>100</v>
      </c>
      <c r="N462" s="201" t="s">
        <v>1682</v>
      </c>
      <c r="O462" s="199">
        <v>9.42</v>
      </c>
      <c r="P462" s="201">
        <v>70</v>
      </c>
      <c r="Q462" s="201" t="s">
        <v>1679</v>
      </c>
      <c r="R462" s="183">
        <v>17.899999999999999</v>
      </c>
      <c r="S462" s="201">
        <v>78</v>
      </c>
      <c r="T462" s="201" t="s">
        <v>1679</v>
      </c>
      <c r="U462" s="183">
        <v>170</v>
      </c>
      <c r="V462" s="201">
        <v>74</v>
      </c>
      <c r="W462" s="201" t="s">
        <v>1679</v>
      </c>
      <c r="X462" s="183">
        <v>25</v>
      </c>
      <c r="Y462" s="201">
        <v>60</v>
      </c>
      <c r="Z462" s="201" t="s">
        <v>1679</v>
      </c>
      <c r="AA462" s="183" t="s">
        <v>727</v>
      </c>
      <c r="AB462" s="201">
        <v>64</v>
      </c>
      <c r="AC462" s="201" t="s">
        <v>1679</v>
      </c>
      <c r="AD462" s="201">
        <v>78</v>
      </c>
      <c r="AE462" s="201">
        <v>0</v>
      </c>
      <c r="AF462" s="201"/>
      <c r="AG462" s="201">
        <v>78</v>
      </c>
      <c r="AH462" s="201" t="s">
        <v>1679</v>
      </c>
    </row>
    <row r="463" spans="1:34" ht="14.25" x14ac:dyDescent="0.2">
      <c r="A463" s="182" t="s">
        <v>1663</v>
      </c>
      <c r="B463" s="182"/>
      <c r="C463" s="183">
        <v>1</v>
      </c>
      <c r="D463" s="183" t="s">
        <v>1683</v>
      </c>
      <c r="E463" s="183" t="s">
        <v>1198</v>
      </c>
      <c r="F463" s="184"/>
      <c r="G463" s="183">
        <v>157</v>
      </c>
      <c r="H463" s="183">
        <v>49.2</v>
      </c>
      <c r="I463" s="185">
        <v>19.960241794799</v>
      </c>
      <c r="J463" s="186">
        <v>100</v>
      </c>
      <c r="K463" s="186" t="s">
        <v>1199</v>
      </c>
      <c r="L463" s="183">
        <v>2596</v>
      </c>
      <c r="M463" s="186">
        <v>74</v>
      </c>
      <c r="N463" s="186" t="s">
        <v>1202</v>
      </c>
      <c r="O463" s="199">
        <v>9.06</v>
      </c>
      <c r="P463" s="186">
        <v>74</v>
      </c>
      <c r="Q463" s="186" t="s">
        <v>1202</v>
      </c>
      <c r="R463" s="183">
        <v>10.1</v>
      </c>
      <c r="S463" s="186">
        <v>66</v>
      </c>
      <c r="T463" s="186" t="s">
        <v>1202</v>
      </c>
      <c r="U463" s="183">
        <v>170</v>
      </c>
      <c r="V463" s="186">
        <v>74</v>
      </c>
      <c r="W463" s="186" t="s">
        <v>1202</v>
      </c>
      <c r="X463" s="183">
        <v>39</v>
      </c>
      <c r="Y463" s="186">
        <v>74</v>
      </c>
      <c r="Z463" s="186" t="s">
        <v>1202</v>
      </c>
      <c r="AA463" s="183" t="s">
        <v>527</v>
      </c>
      <c r="AB463" s="186">
        <v>62</v>
      </c>
      <c r="AC463" s="186" t="s">
        <v>1202</v>
      </c>
      <c r="AD463" s="186">
        <v>74.7</v>
      </c>
      <c r="AE463" s="186">
        <v>0</v>
      </c>
      <c r="AF463" s="186"/>
      <c r="AG463" s="186">
        <v>74.7</v>
      </c>
      <c r="AH463" s="186" t="s">
        <v>1202</v>
      </c>
    </row>
    <row r="464" spans="1:34" ht="14.25" x14ac:dyDescent="0.2">
      <c r="A464" s="182" t="s">
        <v>1663</v>
      </c>
      <c r="B464" s="182"/>
      <c r="C464" s="183">
        <v>1</v>
      </c>
      <c r="D464" s="183" t="s">
        <v>1684</v>
      </c>
      <c r="E464" s="183" t="s">
        <v>1198</v>
      </c>
      <c r="F464" s="184"/>
      <c r="G464" s="183">
        <v>165.5</v>
      </c>
      <c r="H464" s="183">
        <v>52.9</v>
      </c>
      <c r="I464" s="185">
        <v>19.313441826927502</v>
      </c>
      <c r="J464" s="186">
        <v>100</v>
      </c>
      <c r="K464" s="186" t="s">
        <v>1199</v>
      </c>
      <c r="L464" s="183">
        <v>3144</v>
      </c>
      <c r="M464" s="186">
        <v>85</v>
      </c>
      <c r="N464" s="186" t="s">
        <v>1209</v>
      </c>
      <c r="O464" s="199">
        <v>10.27</v>
      </c>
      <c r="P464" s="186">
        <v>62</v>
      </c>
      <c r="Q464" s="186" t="s">
        <v>1202</v>
      </c>
      <c r="R464" s="183">
        <v>15.3</v>
      </c>
      <c r="S464" s="186">
        <v>74</v>
      </c>
      <c r="T464" s="186" t="s">
        <v>1202</v>
      </c>
      <c r="U464" s="183">
        <v>160</v>
      </c>
      <c r="V464" s="186">
        <v>66</v>
      </c>
      <c r="W464" s="186" t="s">
        <v>1202</v>
      </c>
      <c r="X464" s="183">
        <v>24</v>
      </c>
      <c r="Y464" s="186">
        <v>60</v>
      </c>
      <c r="Z464" s="186" t="s">
        <v>1202</v>
      </c>
      <c r="AA464" s="183" t="s">
        <v>727</v>
      </c>
      <c r="AB464" s="186">
        <v>64</v>
      </c>
      <c r="AC464" s="186" t="s">
        <v>1202</v>
      </c>
      <c r="AD464" s="186">
        <v>72.95</v>
      </c>
      <c r="AE464" s="186">
        <v>0</v>
      </c>
      <c r="AF464" s="186"/>
      <c r="AG464" s="186">
        <v>72.95</v>
      </c>
      <c r="AH464" s="186" t="s">
        <v>1202</v>
      </c>
    </row>
    <row r="465" spans="1:34" x14ac:dyDescent="0.2">
      <c r="A465" s="182" t="s">
        <v>1663</v>
      </c>
      <c r="B465" s="182"/>
      <c r="C465" s="183">
        <v>1</v>
      </c>
      <c r="D465" s="183" t="s">
        <v>1685</v>
      </c>
      <c r="E465" s="183" t="s">
        <v>1198</v>
      </c>
      <c r="F465" s="184"/>
      <c r="G465" s="183">
        <v>159</v>
      </c>
      <c r="H465" s="183">
        <v>52.3</v>
      </c>
      <c r="I465" s="200">
        <v>20.687472805664299</v>
      </c>
      <c r="J465" s="201">
        <v>100</v>
      </c>
      <c r="K465" s="201" t="s">
        <v>1681</v>
      </c>
      <c r="L465" s="183">
        <v>2606</v>
      </c>
      <c r="M465" s="201">
        <v>74</v>
      </c>
      <c r="N465" s="201" t="s">
        <v>1679</v>
      </c>
      <c r="O465" s="199">
        <v>9.75</v>
      </c>
      <c r="P465" s="201">
        <v>66</v>
      </c>
      <c r="Q465" s="201" t="s">
        <v>1679</v>
      </c>
      <c r="R465" s="183">
        <v>11.9</v>
      </c>
      <c r="S465" s="201">
        <v>70</v>
      </c>
      <c r="T465" s="201" t="s">
        <v>1679</v>
      </c>
      <c r="U465" s="183">
        <v>160</v>
      </c>
      <c r="V465" s="201">
        <v>66</v>
      </c>
      <c r="W465" s="201" t="s">
        <v>1679</v>
      </c>
      <c r="X465" s="183">
        <v>30</v>
      </c>
      <c r="Y465" s="201">
        <v>66</v>
      </c>
      <c r="Z465" s="201" t="s">
        <v>1679</v>
      </c>
      <c r="AA465" s="183" t="s">
        <v>640</v>
      </c>
      <c r="AB465" s="201">
        <v>70</v>
      </c>
      <c r="AC465" s="201" t="s">
        <v>1679</v>
      </c>
      <c r="AD465" s="201">
        <v>73.5</v>
      </c>
      <c r="AE465" s="201">
        <v>0</v>
      </c>
      <c r="AF465" s="201"/>
      <c r="AG465" s="201">
        <v>73.5</v>
      </c>
      <c r="AH465" s="201" t="s">
        <v>1679</v>
      </c>
    </row>
    <row r="466" spans="1:34" ht="14.25" x14ac:dyDescent="0.2">
      <c r="A466" s="182" t="s">
        <v>1663</v>
      </c>
      <c r="B466" s="182"/>
      <c r="C466" s="183">
        <v>1</v>
      </c>
      <c r="D466" s="183" t="s">
        <v>1686</v>
      </c>
      <c r="E466" s="183" t="s">
        <v>1229</v>
      </c>
      <c r="F466" s="184"/>
      <c r="G466" s="183">
        <v>180</v>
      </c>
      <c r="H466" s="183">
        <v>60</v>
      </c>
      <c r="I466" s="185">
        <v>18.518518518518501</v>
      </c>
      <c r="J466" s="186">
        <v>100</v>
      </c>
      <c r="K466" s="186" t="s">
        <v>1199</v>
      </c>
      <c r="L466" s="183">
        <v>3383</v>
      </c>
      <c r="M466" s="186">
        <v>68</v>
      </c>
      <c r="N466" s="186" t="s">
        <v>1202</v>
      </c>
      <c r="O466" s="199">
        <v>9</v>
      </c>
      <c r="P466" s="186">
        <v>64</v>
      </c>
      <c r="Q466" s="186" t="s">
        <v>1202</v>
      </c>
      <c r="R466" s="183">
        <v>6.5</v>
      </c>
      <c r="S466" s="186">
        <v>66</v>
      </c>
      <c r="T466" s="186" t="s">
        <v>1202</v>
      </c>
      <c r="U466" s="183">
        <v>210</v>
      </c>
      <c r="V466" s="186">
        <v>64</v>
      </c>
      <c r="W466" s="186" t="s">
        <v>1202</v>
      </c>
      <c r="X466" s="183">
        <v>8</v>
      </c>
      <c r="Y466" s="186">
        <v>60</v>
      </c>
      <c r="Z466" s="186" t="s">
        <v>1202</v>
      </c>
      <c r="AA466" s="183" t="s">
        <v>1154</v>
      </c>
      <c r="AB466" s="186">
        <v>62</v>
      </c>
      <c r="AC466" s="186" t="s">
        <v>1202</v>
      </c>
      <c r="AD466" s="186">
        <v>69.400000000000006</v>
      </c>
      <c r="AE466" s="186">
        <v>0</v>
      </c>
      <c r="AF466" s="186"/>
      <c r="AG466" s="186">
        <v>69.400000000000006</v>
      </c>
      <c r="AH466" s="186" t="s">
        <v>1202</v>
      </c>
    </row>
    <row r="467" spans="1:34" ht="14.25" x14ac:dyDescent="0.2">
      <c r="A467" s="182" t="s">
        <v>1663</v>
      </c>
      <c r="B467" s="182"/>
      <c r="C467" s="183">
        <v>1</v>
      </c>
      <c r="D467" s="183" t="s">
        <v>1687</v>
      </c>
      <c r="E467" s="183" t="s">
        <v>1229</v>
      </c>
      <c r="F467" s="184"/>
      <c r="G467" s="183">
        <v>183</v>
      </c>
      <c r="H467" s="183">
        <v>77.099999999999994</v>
      </c>
      <c r="I467" s="185">
        <v>23.022484995073</v>
      </c>
      <c r="J467" s="186">
        <v>100</v>
      </c>
      <c r="K467" s="186" t="s">
        <v>1199</v>
      </c>
      <c r="L467" s="183">
        <v>5295</v>
      </c>
      <c r="M467" s="186">
        <v>100</v>
      </c>
      <c r="N467" s="186" t="s">
        <v>1200</v>
      </c>
      <c r="O467" s="199">
        <v>7.12</v>
      </c>
      <c r="P467" s="186">
        <v>90</v>
      </c>
      <c r="Q467" s="186" t="s">
        <v>1200</v>
      </c>
      <c r="R467" s="183">
        <v>6.7</v>
      </c>
      <c r="S467" s="186">
        <v>66</v>
      </c>
      <c r="T467" s="186" t="s">
        <v>1202</v>
      </c>
      <c r="U467" s="183">
        <v>230</v>
      </c>
      <c r="V467" s="186">
        <v>74</v>
      </c>
      <c r="W467" s="186" t="s">
        <v>1202</v>
      </c>
      <c r="X467" s="183">
        <v>8</v>
      </c>
      <c r="Y467" s="186">
        <v>60</v>
      </c>
      <c r="Z467" s="186" t="s">
        <v>1202</v>
      </c>
      <c r="AA467" s="183" t="s">
        <v>766</v>
      </c>
      <c r="AB467" s="186">
        <v>76</v>
      </c>
      <c r="AC467" s="186" t="s">
        <v>1202</v>
      </c>
      <c r="AD467" s="186">
        <v>83.2</v>
      </c>
      <c r="AE467" s="186">
        <v>0</v>
      </c>
      <c r="AF467" s="186"/>
      <c r="AG467" s="186">
        <v>83.2</v>
      </c>
      <c r="AH467" s="186" t="s">
        <v>1209</v>
      </c>
    </row>
    <row r="468" spans="1:34" x14ac:dyDescent="0.2">
      <c r="A468" s="182" t="s">
        <v>1663</v>
      </c>
      <c r="B468" s="182"/>
      <c r="C468" s="183">
        <v>1</v>
      </c>
      <c r="D468" s="183" t="s">
        <v>1688</v>
      </c>
      <c r="E468" s="183" t="s">
        <v>1229</v>
      </c>
      <c r="F468" s="184"/>
      <c r="G468" s="183">
        <v>177</v>
      </c>
      <c r="H468" s="183">
        <v>55.3</v>
      </c>
      <c r="I468" s="200">
        <v>17.651377318139701</v>
      </c>
      <c r="J468" s="201">
        <v>100</v>
      </c>
      <c r="K468" s="201" t="s">
        <v>1681</v>
      </c>
      <c r="L468" s="183">
        <v>4038</v>
      </c>
      <c r="M468" s="201">
        <v>80</v>
      </c>
      <c r="N468" s="201" t="s">
        <v>1678</v>
      </c>
      <c r="O468" s="199">
        <v>7.42</v>
      </c>
      <c r="P468" s="201">
        <v>78</v>
      </c>
      <c r="Q468" s="201" t="s">
        <v>1679</v>
      </c>
      <c r="R468" s="183">
        <v>7.8</v>
      </c>
      <c r="S468" s="201">
        <v>68</v>
      </c>
      <c r="T468" s="201" t="s">
        <v>1679</v>
      </c>
      <c r="U468" s="183">
        <v>240</v>
      </c>
      <c r="V468" s="201">
        <v>80</v>
      </c>
      <c r="W468" s="201" t="s">
        <v>1678</v>
      </c>
      <c r="X468" s="183">
        <v>8</v>
      </c>
      <c r="Y468" s="201">
        <v>60</v>
      </c>
      <c r="Z468" s="201" t="s">
        <v>1679</v>
      </c>
      <c r="AA468" s="183" t="s">
        <v>468</v>
      </c>
      <c r="AB468" s="201">
        <v>74</v>
      </c>
      <c r="AC468" s="201" t="s">
        <v>1679</v>
      </c>
      <c r="AD468" s="201">
        <v>78.2</v>
      </c>
      <c r="AE468" s="201">
        <v>0</v>
      </c>
      <c r="AF468" s="201"/>
      <c r="AG468" s="201">
        <v>78.2</v>
      </c>
      <c r="AH468" s="201" t="s">
        <v>1679</v>
      </c>
    </row>
    <row r="469" spans="1:34" x14ac:dyDescent="0.2">
      <c r="A469" s="182" t="s">
        <v>1663</v>
      </c>
      <c r="B469" s="182"/>
      <c r="C469" s="183">
        <v>1</v>
      </c>
      <c r="D469" s="183" t="s">
        <v>1689</v>
      </c>
      <c r="E469" s="183" t="s">
        <v>1229</v>
      </c>
      <c r="F469" s="184"/>
      <c r="G469" s="183">
        <v>171</v>
      </c>
      <c r="H469" s="183">
        <v>92.4</v>
      </c>
      <c r="I469" s="200">
        <v>31.5994665025136</v>
      </c>
      <c r="J469" s="201">
        <v>60</v>
      </c>
      <c r="K469" s="201" t="s">
        <v>1690</v>
      </c>
      <c r="L469" s="183">
        <v>5205</v>
      </c>
      <c r="M469" s="201">
        <v>100</v>
      </c>
      <c r="N469" s="201" t="s">
        <v>1682</v>
      </c>
      <c r="O469" s="199">
        <v>7.15</v>
      </c>
      <c r="P469" s="201">
        <v>90</v>
      </c>
      <c r="Q469" s="201" t="s">
        <v>1682</v>
      </c>
      <c r="R469" s="183">
        <v>9.1</v>
      </c>
      <c r="S469" s="201">
        <v>70</v>
      </c>
      <c r="T469" s="201" t="s">
        <v>1679</v>
      </c>
      <c r="U469" s="183">
        <v>225</v>
      </c>
      <c r="V469" s="201">
        <v>72</v>
      </c>
      <c r="W469" s="201" t="s">
        <v>1679</v>
      </c>
      <c r="X469" s="183">
        <v>8</v>
      </c>
      <c r="Y469" s="201">
        <v>60</v>
      </c>
      <c r="Z469" s="201" t="s">
        <v>1679</v>
      </c>
      <c r="AA469" s="183" t="s">
        <v>482</v>
      </c>
      <c r="AB469" s="201">
        <v>60</v>
      </c>
      <c r="AC469" s="201" t="s">
        <v>1679</v>
      </c>
      <c r="AD469" s="201">
        <v>74.2</v>
      </c>
      <c r="AE469" s="201">
        <v>0</v>
      </c>
      <c r="AF469" s="201"/>
      <c r="AG469" s="201">
        <v>74.2</v>
      </c>
      <c r="AH469" s="201" t="s">
        <v>1679</v>
      </c>
    </row>
    <row r="470" spans="1:34" ht="14.25" x14ac:dyDescent="0.2">
      <c r="A470" s="182" t="s">
        <v>1663</v>
      </c>
      <c r="B470" s="182"/>
      <c r="C470" s="183">
        <v>1</v>
      </c>
      <c r="D470" s="183" t="s">
        <v>1691</v>
      </c>
      <c r="E470" s="183" t="s">
        <v>1229</v>
      </c>
      <c r="F470" s="184"/>
      <c r="G470" s="183">
        <v>173.5</v>
      </c>
      <c r="H470" s="183">
        <v>76.400000000000006</v>
      </c>
      <c r="I470" s="185">
        <v>25.380162612429299</v>
      </c>
      <c r="J470" s="186">
        <v>80</v>
      </c>
      <c r="K470" s="186" t="s">
        <v>1219</v>
      </c>
      <c r="L470" s="183">
        <v>4393</v>
      </c>
      <c r="M470" s="186">
        <v>85</v>
      </c>
      <c r="N470" s="186" t="s">
        <v>1209</v>
      </c>
      <c r="O470" s="199">
        <v>9.16</v>
      </c>
      <c r="P470" s="186">
        <v>62</v>
      </c>
      <c r="Q470" s="186" t="s">
        <v>1202</v>
      </c>
      <c r="R470" s="183">
        <v>9.3000000000000007</v>
      </c>
      <c r="S470" s="186">
        <v>70</v>
      </c>
      <c r="T470" s="186" t="s">
        <v>1202</v>
      </c>
      <c r="U470" s="183">
        <v>220</v>
      </c>
      <c r="V470" s="186">
        <v>70</v>
      </c>
      <c r="W470" s="186" t="s">
        <v>1202</v>
      </c>
      <c r="X470" s="183">
        <v>8</v>
      </c>
      <c r="Y470" s="186">
        <v>60</v>
      </c>
      <c r="Z470" s="186" t="s">
        <v>1202</v>
      </c>
      <c r="AA470" s="183" t="s">
        <v>512</v>
      </c>
      <c r="AB470" s="186">
        <v>62</v>
      </c>
      <c r="AC470" s="186" t="s">
        <v>1202</v>
      </c>
      <c r="AD470" s="186">
        <v>69.55</v>
      </c>
      <c r="AE470" s="186">
        <v>0</v>
      </c>
      <c r="AF470" s="186"/>
      <c r="AG470" s="186">
        <v>69.55</v>
      </c>
      <c r="AH470" s="186" t="s">
        <v>1202</v>
      </c>
    </row>
    <row r="471" spans="1:34" ht="14.25" x14ac:dyDescent="0.2">
      <c r="A471" s="182" t="s">
        <v>1663</v>
      </c>
      <c r="B471" s="182"/>
      <c r="C471" s="183">
        <v>1</v>
      </c>
      <c r="D471" s="183" t="s">
        <v>1692</v>
      </c>
      <c r="E471" s="183" t="s">
        <v>1229</v>
      </c>
      <c r="F471" s="184"/>
      <c r="G471" s="183">
        <v>168</v>
      </c>
      <c r="H471" s="183">
        <v>51.2</v>
      </c>
      <c r="I471" s="185">
        <v>18.140589569161001</v>
      </c>
      <c r="J471" s="186">
        <v>100</v>
      </c>
      <c r="K471" s="186" t="s">
        <v>1199</v>
      </c>
      <c r="L471" s="183">
        <v>3000</v>
      </c>
      <c r="M471" s="186">
        <v>62</v>
      </c>
      <c r="N471" s="186" t="s">
        <v>1202</v>
      </c>
      <c r="O471" s="199">
        <v>7.57</v>
      </c>
      <c r="P471" s="186">
        <v>78</v>
      </c>
      <c r="Q471" s="186" t="s">
        <v>1202</v>
      </c>
      <c r="R471" s="183">
        <v>12.9</v>
      </c>
      <c r="S471" s="186">
        <v>74</v>
      </c>
      <c r="T471" s="186" t="s">
        <v>1202</v>
      </c>
      <c r="U471" s="183">
        <v>210</v>
      </c>
      <c r="V471" s="186">
        <v>64</v>
      </c>
      <c r="W471" s="186" t="s">
        <v>1202</v>
      </c>
      <c r="X471" s="183">
        <v>8</v>
      </c>
      <c r="Y471" s="186">
        <v>60</v>
      </c>
      <c r="Z471" s="186" t="s">
        <v>1202</v>
      </c>
      <c r="AA471" s="183" t="s">
        <v>338</v>
      </c>
      <c r="AB471" s="186">
        <v>64</v>
      </c>
      <c r="AC471" s="186" t="s">
        <v>1202</v>
      </c>
      <c r="AD471" s="186">
        <v>72.5</v>
      </c>
      <c r="AE471" s="186">
        <v>0</v>
      </c>
      <c r="AF471" s="186"/>
      <c r="AG471" s="186">
        <v>72.5</v>
      </c>
      <c r="AH471" s="186" t="s">
        <v>1202</v>
      </c>
    </row>
    <row r="472" spans="1:34" ht="14.25" x14ac:dyDescent="0.2">
      <c r="A472" s="182" t="s">
        <v>1663</v>
      </c>
      <c r="B472" s="182"/>
      <c r="C472" s="183">
        <v>1</v>
      </c>
      <c r="D472" s="183" t="s">
        <v>1693</v>
      </c>
      <c r="E472" s="183" t="s">
        <v>1229</v>
      </c>
      <c r="F472" s="184"/>
      <c r="G472" s="183">
        <v>175.5</v>
      </c>
      <c r="H472" s="183">
        <v>109.9</v>
      </c>
      <c r="I472" s="185">
        <v>35.681528559021402</v>
      </c>
      <c r="J472" s="186">
        <v>60</v>
      </c>
      <c r="K472" s="186" t="s">
        <v>1205</v>
      </c>
      <c r="L472" s="183">
        <v>4307</v>
      </c>
      <c r="M472" s="186">
        <v>85</v>
      </c>
      <c r="N472" s="186" t="s">
        <v>1209</v>
      </c>
      <c r="O472" s="199">
        <v>9.15</v>
      </c>
      <c r="P472" s="186">
        <v>62</v>
      </c>
      <c r="Q472" s="186" t="s">
        <v>1202</v>
      </c>
      <c r="R472" s="183">
        <v>10.7</v>
      </c>
      <c r="S472" s="186">
        <v>72</v>
      </c>
      <c r="T472" s="186" t="s">
        <v>1202</v>
      </c>
      <c r="U472" s="183">
        <v>205</v>
      </c>
      <c r="V472" s="186">
        <v>62</v>
      </c>
      <c r="W472" s="186" t="s">
        <v>1202</v>
      </c>
      <c r="X472" s="183">
        <v>8</v>
      </c>
      <c r="Y472" s="186">
        <v>60</v>
      </c>
      <c r="Z472" s="186" t="s">
        <v>1202</v>
      </c>
      <c r="AA472" s="183" t="s">
        <v>482</v>
      </c>
      <c r="AB472" s="186">
        <v>60</v>
      </c>
      <c r="AC472" s="186" t="s">
        <v>1202</v>
      </c>
      <c r="AD472" s="186">
        <v>65.55</v>
      </c>
      <c r="AE472" s="186">
        <v>0</v>
      </c>
      <c r="AF472" s="186"/>
      <c r="AG472" s="186">
        <v>65.55</v>
      </c>
      <c r="AH472" s="186" t="s">
        <v>1202</v>
      </c>
    </row>
    <row r="473" spans="1:34" x14ac:dyDescent="0.2">
      <c r="A473" s="182" t="s">
        <v>1663</v>
      </c>
      <c r="B473" s="182"/>
      <c r="C473" s="183">
        <v>1</v>
      </c>
      <c r="D473" s="183" t="s">
        <v>1694</v>
      </c>
      <c r="E473" s="183" t="s">
        <v>1229</v>
      </c>
      <c r="F473" s="184"/>
      <c r="G473" s="183">
        <v>182</v>
      </c>
      <c r="H473" s="183">
        <v>62.9</v>
      </c>
      <c r="I473" s="200">
        <v>18.989252505736001</v>
      </c>
      <c r="J473" s="201">
        <v>100</v>
      </c>
      <c r="K473" s="201" t="s">
        <v>1681</v>
      </c>
      <c r="L473" s="183">
        <v>4660</v>
      </c>
      <c r="M473" s="201">
        <v>95</v>
      </c>
      <c r="N473" s="201" t="s">
        <v>1682</v>
      </c>
      <c r="O473" s="199">
        <v>7.02</v>
      </c>
      <c r="P473" s="201">
        <v>95</v>
      </c>
      <c r="Q473" s="201" t="s">
        <v>1682</v>
      </c>
      <c r="R473" s="183">
        <v>8.9</v>
      </c>
      <c r="S473" s="201">
        <v>68</v>
      </c>
      <c r="T473" s="201" t="s">
        <v>1679</v>
      </c>
      <c r="U473" s="183">
        <v>260</v>
      </c>
      <c r="V473" s="201">
        <v>95</v>
      </c>
      <c r="W473" s="201" t="s">
        <v>1682</v>
      </c>
      <c r="X473" s="183">
        <v>8</v>
      </c>
      <c r="Y473" s="201">
        <v>60</v>
      </c>
      <c r="Z473" s="201" t="s">
        <v>1679</v>
      </c>
      <c r="AA473" s="183" t="s">
        <v>621</v>
      </c>
      <c r="AB473" s="201">
        <v>76</v>
      </c>
      <c r="AC473" s="201" t="s">
        <v>1679</v>
      </c>
      <c r="AD473" s="201">
        <v>85.75</v>
      </c>
      <c r="AE473" s="201">
        <v>0</v>
      </c>
      <c r="AF473" s="201"/>
      <c r="AG473" s="201">
        <v>85.75</v>
      </c>
      <c r="AH473" s="201" t="s">
        <v>1678</v>
      </c>
    </row>
    <row r="474" spans="1:34" x14ac:dyDescent="0.2">
      <c r="A474" s="182" t="s">
        <v>1663</v>
      </c>
      <c r="B474" s="182"/>
      <c r="C474" s="183">
        <v>1</v>
      </c>
      <c r="D474" s="183" t="s">
        <v>1695</v>
      </c>
      <c r="E474" s="183" t="s">
        <v>1229</v>
      </c>
      <c r="F474" s="184"/>
      <c r="G474" s="183">
        <v>173.5</v>
      </c>
      <c r="H474" s="183">
        <v>67.8</v>
      </c>
      <c r="I474" s="200">
        <v>22.5232333131244</v>
      </c>
      <c r="J474" s="201">
        <v>100</v>
      </c>
      <c r="K474" s="201" t="s">
        <v>1681</v>
      </c>
      <c r="L474" s="183">
        <v>4000</v>
      </c>
      <c r="M474" s="201">
        <v>80</v>
      </c>
      <c r="N474" s="201" t="s">
        <v>1678</v>
      </c>
      <c r="O474" s="199">
        <v>8</v>
      </c>
      <c r="P474" s="201">
        <v>74</v>
      </c>
      <c r="Q474" s="201" t="s">
        <v>1679</v>
      </c>
      <c r="R474" s="183">
        <v>14.9</v>
      </c>
      <c r="S474" s="201">
        <v>78</v>
      </c>
      <c r="T474" s="201" t="s">
        <v>1679</v>
      </c>
      <c r="U474" s="183">
        <v>210</v>
      </c>
      <c r="V474" s="201">
        <v>64</v>
      </c>
      <c r="W474" s="201" t="s">
        <v>1679</v>
      </c>
      <c r="X474" s="183">
        <v>8</v>
      </c>
      <c r="Y474" s="201">
        <v>60</v>
      </c>
      <c r="Z474" s="201" t="s">
        <v>1679</v>
      </c>
      <c r="AA474" s="183" t="s">
        <v>333</v>
      </c>
      <c r="AB474" s="201">
        <v>68</v>
      </c>
      <c r="AC474" s="201" t="s">
        <v>1679</v>
      </c>
      <c r="AD474" s="201">
        <v>75.599999999999994</v>
      </c>
      <c r="AE474" s="201">
        <v>0</v>
      </c>
      <c r="AF474" s="201"/>
      <c r="AG474" s="201">
        <v>75.599999999999994</v>
      </c>
      <c r="AH474" s="201" t="s">
        <v>1679</v>
      </c>
    </row>
    <row r="475" spans="1:34" x14ac:dyDescent="0.2">
      <c r="A475" s="182" t="s">
        <v>1663</v>
      </c>
      <c r="B475" s="182"/>
      <c r="C475" s="183">
        <v>1</v>
      </c>
      <c r="D475" s="183" t="s">
        <v>1696</v>
      </c>
      <c r="E475" s="183" t="s">
        <v>1229</v>
      </c>
      <c r="F475" s="184"/>
      <c r="G475" s="183">
        <v>185</v>
      </c>
      <c r="H475" s="183">
        <v>74.3</v>
      </c>
      <c r="I475" s="200">
        <v>21.709276844411999</v>
      </c>
      <c r="J475" s="201">
        <v>100</v>
      </c>
      <c r="K475" s="201" t="s">
        <v>1681</v>
      </c>
      <c r="L475" s="183">
        <v>5026</v>
      </c>
      <c r="M475" s="201">
        <v>100</v>
      </c>
      <c r="N475" s="201" t="s">
        <v>1682</v>
      </c>
      <c r="O475" s="199">
        <v>7.67</v>
      </c>
      <c r="P475" s="201">
        <v>76</v>
      </c>
      <c r="Q475" s="201" t="s">
        <v>1679</v>
      </c>
      <c r="R475" s="183">
        <v>12.61</v>
      </c>
      <c r="S475" s="201">
        <v>74</v>
      </c>
      <c r="T475" s="201" t="s">
        <v>1679</v>
      </c>
      <c r="U475" s="183">
        <v>210</v>
      </c>
      <c r="V475" s="201">
        <v>64</v>
      </c>
      <c r="W475" s="201" t="s">
        <v>1679</v>
      </c>
      <c r="X475" s="183">
        <v>8</v>
      </c>
      <c r="Y475" s="201">
        <v>60</v>
      </c>
      <c r="Z475" s="201" t="s">
        <v>1679</v>
      </c>
      <c r="AA475" s="183" t="s">
        <v>482</v>
      </c>
      <c r="AB475" s="201">
        <v>60</v>
      </c>
      <c r="AC475" s="201" t="s">
        <v>1679</v>
      </c>
      <c r="AD475" s="201">
        <v>77</v>
      </c>
      <c r="AE475" s="201">
        <v>0</v>
      </c>
      <c r="AF475" s="201"/>
      <c r="AG475" s="201">
        <v>77</v>
      </c>
      <c r="AH475" s="201" t="s">
        <v>1679</v>
      </c>
    </row>
    <row r="476" spans="1:34" x14ac:dyDescent="0.2">
      <c r="A476" s="182" t="s">
        <v>1663</v>
      </c>
      <c r="B476" s="182"/>
      <c r="C476" s="183">
        <v>1</v>
      </c>
      <c r="D476" s="183" t="s">
        <v>1697</v>
      </c>
      <c r="E476" s="183" t="s">
        <v>1229</v>
      </c>
      <c r="F476" s="184"/>
      <c r="G476" s="183">
        <v>177</v>
      </c>
      <c r="H476" s="183">
        <v>58.1</v>
      </c>
      <c r="I476" s="200">
        <v>18.545117941842999</v>
      </c>
      <c r="J476" s="201">
        <v>100</v>
      </c>
      <c r="K476" s="201" t="s">
        <v>1681</v>
      </c>
      <c r="L476" s="183">
        <v>4050</v>
      </c>
      <c r="M476" s="201">
        <v>80</v>
      </c>
      <c r="N476" s="201" t="s">
        <v>1678</v>
      </c>
      <c r="O476" s="199">
        <v>7.05</v>
      </c>
      <c r="P476" s="201">
        <v>95</v>
      </c>
      <c r="Q476" s="201" t="s">
        <v>1682</v>
      </c>
      <c r="R476" s="183">
        <v>14.9</v>
      </c>
      <c r="S476" s="201">
        <v>78</v>
      </c>
      <c r="T476" s="201" t="s">
        <v>1679</v>
      </c>
      <c r="U476" s="183">
        <v>200</v>
      </c>
      <c r="V476" s="201">
        <v>60</v>
      </c>
      <c r="W476" s="201" t="s">
        <v>1679</v>
      </c>
      <c r="X476" s="183">
        <v>9</v>
      </c>
      <c r="Y476" s="201">
        <v>64</v>
      </c>
      <c r="Z476" s="201" t="s">
        <v>1679</v>
      </c>
      <c r="AA476" s="183" t="s">
        <v>640</v>
      </c>
      <c r="AB476" s="201">
        <v>70</v>
      </c>
      <c r="AC476" s="201" t="s">
        <v>1679</v>
      </c>
      <c r="AD476" s="201">
        <v>80.2</v>
      </c>
      <c r="AE476" s="201">
        <v>0</v>
      </c>
      <c r="AF476" s="201"/>
      <c r="AG476" s="201">
        <v>80.2</v>
      </c>
      <c r="AH476" s="201" t="s">
        <v>1678</v>
      </c>
    </row>
    <row r="477" spans="1:34" x14ac:dyDescent="0.2">
      <c r="A477" s="182" t="s">
        <v>1663</v>
      </c>
      <c r="B477" s="182"/>
      <c r="C477" s="183">
        <v>1</v>
      </c>
      <c r="D477" s="183" t="s">
        <v>1698</v>
      </c>
      <c r="E477" s="183" t="s">
        <v>1229</v>
      </c>
      <c r="F477" s="184"/>
      <c r="G477" s="183">
        <v>173</v>
      </c>
      <c r="H477" s="183">
        <v>61.7</v>
      </c>
      <c r="I477" s="200">
        <v>20.615456580574001</v>
      </c>
      <c r="J477" s="201">
        <v>100</v>
      </c>
      <c r="K477" s="201" t="s">
        <v>1681</v>
      </c>
      <c r="L477" s="183">
        <v>4347</v>
      </c>
      <c r="M477" s="201">
        <v>85</v>
      </c>
      <c r="N477" s="201" t="s">
        <v>1678</v>
      </c>
      <c r="O477" s="199">
        <v>6.65</v>
      </c>
      <c r="P477" s="201">
        <v>100</v>
      </c>
      <c r="Q477" s="201" t="s">
        <v>1682</v>
      </c>
      <c r="R477" s="183">
        <v>19.5</v>
      </c>
      <c r="S477" s="201">
        <v>85</v>
      </c>
      <c r="T477" s="201" t="s">
        <v>1678</v>
      </c>
      <c r="U477" s="183">
        <v>250</v>
      </c>
      <c r="V477" s="201">
        <v>85</v>
      </c>
      <c r="W477" s="201" t="s">
        <v>1678</v>
      </c>
      <c r="X477" s="183">
        <v>8</v>
      </c>
      <c r="Y477" s="201">
        <v>60</v>
      </c>
      <c r="Z477" s="201" t="s">
        <v>1679</v>
      </c>
      <c r="AA477" s="183" t="s">
        <v>1016</v>
      </c>
      <c r="AB477" s="201">
        <v>80</v>
      </c>
      <c r="AC477" s="201" t="s">
        <v>1678</v>
      </c>
      <c r="AD477" s="201">
        <v>86.75</v>
      </c>
      <c r="AE477" s="201">
        <v>0</v>
      </c>
      <c r="AF477" s="201"/>
      <c r="AG477" s="201">
        <v>86.75</v>
      </c>
      <c r="AH477" s="201" t="s">
        <v>1678</v>
      </c>
    </row>
    <row r="478" spans="1:34" ht="14.25" x14ac:dyDescent="0.2">
      <c r="A478" s="182" t="s">
        <v>1663</v>
      </c>
      <c r="B478" s="182"/>
      <c r="C478" s="183">
        <v>1</v>
      </c>
      <c r="D478" s="183" t="s">
        <v>1699</v>
      </c>
      <c r="E478" s="183" t="s">
        <v>1229</v>
      </c>
      <c r="F478" s="184"/>
      <c r="G478" s="183">
        <v>176</v>
      </c>
      <c r="H478" s="183">
        <v>71.2</v>
      </c>
      <c r="I478" s="185">
        <v>22.985537190082599</v>
      </c>
      <c r="J478" s="186">
        <v>100</v>
      </c>
      <c r="K478" s="186" t="s">
        <v>1199</v>
      </c>
      <c r="L478" s="183">
        <v>4088</v>
      </c>
      <c r="M478" s="186">
        <v>80</v>
      </c>
      <c r="N478" s="186" t="s">
        <v>1209</v>
      </c>
      <c r="O478" s="199">
        <v>7.41</v>
      </c>
      <c r="P478" s="186">
        <v>78</v>
      </c>
      <c r="Q478" s="186" t="s">
        <v>1202</v>
      </c>
      <c r="R478" s="183">
        <v>13.8</v>
      </c>
      <c r="S478" s="186">
        <v>76</v>
      </c>
      <c r="T478" s="186" t="s">
        <v>1202</v>
      </c>
      <c r="U478" s="183">
        <v>200</v>
      </c>
      <c r="V478" s="186">
        <v>60</v>
      </c>
      <c r="W478" s="186" t="s">
        <v>1202</v>
      </c>
      <c r="X478" s="183">
        <v>8</v>
      </c>
      <c r="Y478" s="186">
        <v>60</v>
      </c>
      <c r="Z478" s="186" t="s">
        <v>1202</v>
      </c>
      <c r="AA478" s="183" t="s">
        <v>786</v>
      </c>
      <c r="AB478" s="186">
        <v>80</v>
      </c>
      <c r="AC478" s="186" t="s">
        <v>1209</v>
      </c>
      <c r="AD478" s="186">
        <v>78.2</v>
      </c>
      <c r="AE478" s="186">
        <v>0</v>
      </c>
      <c r="AF478" s="186"/>
      <c r="AG478" s="186">
        <v>78.2</v>
      </c>
      <c r="AH478" s="186" t="s">
        <v>1202</v>
      </c>
    </row>
    <row r="479" spans="1:34" ht="14.25" x14ac:dyDescent="0.2">
      <c r="A479" s="182" t="s">
        <v>1663</v>
      </c>
      <c r="B479" s="182"/>
      <c r="C479" s="183">
        <v>1</v>
      </c>
      <c r="D479" s="183" t="s">
        <v>1700</v>
      </c>
      <c r="E479" s="183" t="s">
        <v>1229</v>
      </c>
      <c r="F479" s="184"/>
      <c r="G479" s="183">
        <v>179.5</v>
      </c>
      <c r="H479" s="183">
        <v>71.599999999999994</v>
      </c>
      <c r="I479" s="185">
        <v>22.222049797875599</v>
      </c>
      <c r="J479" s="186">
        <v>100</v>
      </c>
      <c r="K479" s="186" t="s">
        <v>1199</v>
      </c>
      <c r="L479" s="183">
        <v>4122</v>
      </c>
      <c r="M479" s="186">
        <v>80</v>
      </c>
      <c r="N479" s="186" t="s">
        <v>1209</v>
      </c>
      <c r="O479" s="199">
        <v>7.5</v>
      </c>
      <c r="P479" s="186">
        <v>78</v>
      </c>
      <c r="Q479" s="186" t="s">
        <v>1202</v>
      </c>
      <c r="R479" s="183">
        <v>23.5</v>
      </c>
      <c r="S479" s="186">
        <v>95</v>
      </c>
      <c r="T479" s="186" t="s">
        <v>1200</v>
      </c>
      <c r="U479" s="183">
        <v>235</v>
      </c>
      <c r="V479" s="186">
        <v>76</v>
      </c>
      <c r="W479" s="186" t="s">
        <v>1202</v>
      </c>
      <c r="X479" s="183">
        <v>8</v>
      </c>
      <c r="Y479" s="186">
        <v>60</v>
      </c>
      <c r="Z479" s="186" t="s">
        <v>1202</v>
      </c>
      <c r="AA479" s="183" t="s">
        <v>766</v>
      </c>
      <c r="AB479" s="186">
        <v>76</v>
      </c>
      <c r="AC479" s="186" t="s">
        <v>1202</v>
      </c>
      <c r="AD479" s="186">
        <v>80.900000000000006</v>
      </c>
      <c r="AE479" s="186">
        <v>0</v>
      </c>
      <c r="AF479" s="186"/>
      <c r="AG479" s="186">
        <v>80.900000000000006</v>
      </c>
      <c r="AH479" s="186" t="s">
        <v>1209</v>
      </c>
    </row>
    <row r="480" spans="1:34" ht="14.25" x14ac:dyDescent="0.2">
      <c r="A480" s="182" t="s">
        <v>1663</v>
      </c>
      <c r="B480" s="182"/>
      <c r="C480" s="183">
        <v>1</v>
      </c>
      <c r="D480" s="183" t="s">
        <v>1701</v>
      </c>
      <c r="E480" s="183" t="s">
        <v>1229</v>
      </c>
      <c r="F480" s="184"/>
      <c r="G480" s="183">
        <v>171</v>
      </c>
      <c r="H480" s="183">
        <v>57.3</v>
      </c>
      <c r="I480" s="185">
        <v>19.595773058376899</v>
      </c>
      <c r="J480" s="186">
        <v>100</v>
      </c>
      <c r="K480" s="186" t="s">
        <v>1199</v>
      </c>
      <c r="L480" s="183">
        <v>4353</v>
      </c>
      <c r="M480" s="186">
        <v>85</v>
      </c>
      <c r="N480" s="186" t="s">
        <v>1209</v>
      </c>
      <c r="O480" s="199">
        <v>6.88</v>
      </c>
      <c r="P480" s="186">
        <v>100</v>
      </c>
      <c r="Q480" s="186" t="s">
        <v>1200</v>
      </c>
      <c r="R480" s="183">
        <v>18.899999999999999</v>
      </c>
      <c r="S480" s="186">
        <v>85</v>
      </c>
      <c r="T480" s="186" t="s">
        <v>1209</v>
      </c>
      <c r="U480" s="183">
        <v>230</v>
      </c>
      <c r="V480" s="186">
        <v>74</v>
      </c>
      <c r="W480" s="186" t="s">
        <v>1202</v>
      </c>
      <c r="X480" s="183">
        <v>8</v>
      </c>
      <c r="Y480" s="186">
        <v>60</v>
      </c>
      <c r="Z480" s="186" t="s">
        <v>1202</v>
      </c>
      <c r="AA480" s="183" t="s">
        <v>621</v>
      </c>
      <c r="AB480" s="186">
        <v>76</v>
      </c>
      <c r="AC480" s="186" t="s">
        <v>1202</v>
      </c>
      <c r="AD480" s="186">
        <v>84.85</v>
      </c>
      <c r="AE480" s="186">
        <v>0</v>
      </c>
      <c r="AF480" s="186"/>
      <c r="AG480" s="186">
        <v>84.85</v>
      </c>
      <c r="AH480" s="186" t="s">
        <v>1209</v>
      </c>
    </row>
    <row r="481" spans="1:34" x14ac:dyDescent="0.2">
      <c r="A481" s="182" t="s">
        <v>1663</v>
      </c>
      <c r="B481" s="182"/>
      <c r="C481" s="183">
        <v>1</v>
      </c>
      <c r="D481" s="183" t="s">
        <v>1702</v>
      </c>
      <c r="E481" s="183" t="s">
        <v>1229</v>
      </c>
      <c r="F481" s="184"/>
      <c r="G481" s="183">
        <v>177</v>
      </c>
      <c r="H481" s="183">
        <v>57.8</v>
      </c>
      <c r="I481" s="200">
        <v>18.449360017874799</v>
      </c>
      <c r="J481" s="201">
        <v>100</v>
      </c>
      <c r="K481" s="201" t="s">
        <v>1681</v>
      </c>
      <c r="L481" s="183">
        <v>4385</v>
      </c>
      <c r="M481" s="201">
        <v>85</v>
      </c>
      <c r="N481" s="201" t="s">
        <v>1678</v>
      </c>
      <c r="O481" s="199">
        <v>7.79</v>
      </c>
      <c r="P481" s="201">
        <v>76</v>
      </c>
      <c r="Q481" s="201" t="s">
        <v>1679</v>
      </c>
      <c r="R481" s="183">
        <v>6.9</v>
      </c>
      <c r="S481" s="201">
        <v>66</v>
      </c>
      <c r="T481" s="201" t="s">
        <v>1679</v>
      </c>
      <c r="U481" s="183">
        <v>265</v>
      </c>
      <c r="V481" s="201">
        <v>100</v>
      </c>
      <c r="W481" s="201" t="s">
        <v>1682</v>
      </c>
      <c r="X481" s="183">
        <v>8</v>
      </c>
      <c r="Y481" s="201">
        <v>60</v>
      </c>
      <c r="Z481" s="201" t="s">
        <v>1679</v>
      </c>
      <c r="AA481" s="183" t="s">
        <v>377</v>
      </c>
      <c r="AB481" s="201">
        <v>70</v>
      </c>
      <c r="AC481" s="201" t="s">
        <v>1679</v>
      </c>
      <c r="AD481" s="201">
        <v>79.55</v>
      </c>
      <c r="AE481" s="201">
        <v>0</v>
      </c>
      <c r="AF481" s="201"/>
      <c r="AG481" s="201">
        <v>79.55</v>
      </c>
      <c r="AH481" s="201" t="s">
        <v>1679</v>
      </c>
    </row>
    <row r="482" spans="1:34" ht="14.25" x14ac:dyDescent="0.2">
      <c r="A482" s="182" t="s">
        <v>1663</v>
      </c>
      <c r="B482" s="182"/>
      <c r="C482" s="183">
        <v>1</v>
      </c>
      <c r="D482" s="183" t="s">
        <v>1703</v>
      </c>
      <c r="E482" s="183" t="s">
        <v>1229</v>
      </c>
      <c r="F482" s="184"/>
      <c r="G482" s="183">
        <v>175.5</v>
      </c>
      <c r="H482" s="183">
        <v>62.5</v>
      </c>
      <c r="I482" s="185">
        <v>20.292043084065899</v>
      </c>
      <c r="J482" s="186">
        <v>100</v>
      </c>
      <c r="K482" s="186" t="s">
        <v>1199</v>
      </c>
      <c r="L482" s="183">
        <v>4102</v>
      </c>
      <c r="M482" s="186">
        <v>80</v>
      </c>
      <c r="N482" s="186" t="s">
        <v>1209</v>
      </c>
      <c r="O482" s="199">
        <v>6</v>
      </c>
      <c r="P482" s="186">
        <v>100</v>
      </c>
      <c r="Q482" s="186" t="s">
        <v>1200</v>
      </c>
      <c r="R482" s="183">
        <v>8</v>
      </c>
      <c r="S482" s="186">
        <v>68</v>
      </c>
      <c r="T482" s="186" t="s">
        <v>1202</v>
      </c>
      <c r="U482" s="183">
        <v>200</v>
      </c>
      <c r="V482" s="186">
        <v>60</v>
      </c>
      <c r="W482" s="186" t="s">
        <v>1202</v>
      </c>
      <c r="X482" s="183">
        <v>8</v>
      </c>
      <c r="Y482" s="186">
        <v>60</v>
      </c>
      <c r="Z482" s="186" t="s">
        <v>1202</v>
      </c>
      <c r="AA482" s="183" t="s">
        <v>1129</v>
      </c>
      <c r="AB482" s="186">
        <v>78</v>
      </c>
      <c r="AC482" s="186" t="s">
        <v>1202</v>
      </c>
      <c r="AD482" s="186">
        <v>81.400000000000006</v>
      </c>
      <c r="AE482" s="186">
        <v>0</v>
      </c>
      <c r="AF482" s="186"/>
      <c r="AG482" s="186">
        <v>81.400000000000006</v>
      </c>
      <c r="AH482" s="186" t="s">
        <v>1209</v>
      </c>
    </row>
    <row r="483" spans="1:34" x14ac:dyDescent="0.2">
      <c r="A483" s="182" t="s">
        <v>1663</v>
      </c>
      <c r="B483" s="182"/>
      <c r="C483" s="183">
        <v>1</v>
      </c>
      <c r="D483" s="183" t="s">
        <v>1704</v>
      </c>
      <c r="E483" s="183" t="s">
        <v>1229</v>
      </c>
      <c r="F483" s="184"/>
      <c r="G483" s="183">
        <v>177</v>
      </c>
      <c r="H483" s="183">
        <v>70.900000000000006</v>
      </c>
      <c r="I483" s="200">
        <v>22.630789364486599</v>
      </c>
      <c r="J483" s="201">
        <v>100</v>
      </c>
      <c r="K483" s="201" t="s">
        <v>1681</v>
      </c>
      <c r="L483" s="183">
        <v>4000</v>
      </c>
      <c r="M483" s="201">
        <v>80</v>
      </c>
      <c r="N483" s="201" t="s">
        <v>1678</v>
      </c>
      <c r="O483" s="199">
        <v>7.42</v>
      </c>
      <c r="P483" s="201">
        <v>78</v>
      </c>
      <c r="Q483" s="201" t="s">
        <v>1679</v>
      </c>
      <c r="R483" s="183">
        <v>24.3</v>
      </c>
      <c r="S483" s="201">
        <v>100</v>
      </c>
      <c r="T483" s="201" t="s">
        <v>1682</v>
      </c>
      <c r="U483" s="183">
        <v>230</v>
      </c>
      <c r="V483" s="201">
        <v>74</v>
      </c>
      <c r="W483" s="201" t="s">
        <v>1679</v>
      </c>
      <c r="X483" s="183">
        <v>8</v>
      </c>
      <c r="Y483" s="201">
        <v>60</v>
      </c>
      <c r="Z483" s="201" t="s">
        <v>1679</v>
      </c>
      <c r="AA483" s="183" t="s">
        <v>766</v>
      </c>
      <c r="AB483" s="201">
        <v>76</v>
      </c>
      <c r="AC483" s="201" t="s">
        <v>1679</v>
      </c>
      <c r="AD483" s="201">
        <v>81.2</v>
      </c>
      <c r="AE483" s="201">
        <v>0</v>
      </c>
      <c r="AF483" s="201"/>
      <c r="AG483" s="201">
        <v>81.2</v>
      </c>
      <c r="AH483" s="201" t="s">
        <v>1678</v>
      </c>
    </row>
    <row r="484" spans="1:34" ht="14.25" x14ac:dyDescent="0.2">
      <c r="A484" s="182" t="s">
        <v>1663</v>
      </c>
      <c r="B484" s="182"/>
      <c r="C484" s="183">
        <v>1</v>
      </c>
      <c r="D484" s="183" t="s">
        <v>1705</v>
      </c>
      <c r="E484" s="183" t="s">
        <v>1229</v>
      </c>
      <c r="F484" s="184"/>
      <c r="G484" s="183">
        <v>180.5</v>
      </c>
      <c r="H484" s="183">
        <v>65.8</v>
      </c>
      <c r="I484" s="185">
        <v>20.196284558896899</v>
      </c>
      <c r="J484" s="186">
        <v>100</v>
      </c>
      <c r="K484" s="186" t="s">
        <v>1199</v>
      </c>
      <c r="L484" s="183">
        <v>4922</v>
      </c>
      <c r="M484" s="186">
        <v>100</v>
      </c>
      <c r="N484" s="186" t="s">
        <v>1200</v>
      </c>
      <c r="O484" s="199">
        <v>6.81</v>
      </c>
      <c r="P484" s="186">
        <v>100</v>
      </c>
      <c r="Q484" s="186" t="s">
        <v>1200</v>
      </c>
      <c r="R484" s="183">
        <v>9.9</v>
      </c>
      <c r="S484" s="186">
        <v>70</v>
      </c>
      <c r="T484" s="186" t="s">
        <v>1202</v>
      </c>
      <c r="U484" s="183">
        <v>270</v>
      </c>
      <c r="V484" s="186">
        <v>100</v>
      </c>
      <c r="W484" s="186" t="s">
        <v>1200</v>
      </c>
      <c r="X484" s="183">
        <v>8</v>
      </c>
      <c r="Y484" s="186">
        <v>60</v>
      </c>
      <c r="Z484" s="186" t="s">
        <v>1202</v>
      </c>
      <c r="AA484" s="183" t="s">
        <v>361</v>
      </c>
      <c r="AB484" s="186">
        <v>68</v>
      </c>
      <c r="AC484" s="186" t="s">
        <v>1202</v>
      </c>
      <c r="AD484" s="186">
        <v>86.6</v>
      </c>
      <c r="AE484" s="186">
        <v>0</v>
      </c>
      <c r="AF484" s="186"/>
      <c r="AG484" s="186">
        <v>86.6</v>
      </c>
      <c r="AH484" s="186" t="s">
        <v>1209</v>
      </c>
    </row>
    <row r="485" spans="1:34" x14ac:dyDescent="0.2">
      <c r="A485" s="182" t="s">
        <v>1663</v>
      </c>
      <c r="B485" s="182"/>
      <c r="C485" s="183">
        <v>1</v>
      </c>
      <c r="D485" s="183" t="s">
        <v>1706</v>
      </c>
      <c r="E485" s="183" t="s">
        <v>1229</v>
      </c>
      <c r="F485" s="184"/>
      <c r="G485" s="183">
        <v>184</v>
      </c>
      <c r="H485" s="183">
        <v>49.1</v>
      </c>
      <c r="I485" s="200">
        <v>14.502599243856301</v>
      </c>
      <c r="J485" s="201">
        <v>80</v>
      </c>
      <c r="K485" s="201" t="s">
        <v>1707</v>
      </c>
      <c r="L485" s="183">
        <v>3634</v>
      </c>
      <c r="M485" s="201">
        <v>72</v>
      </c>
      <c r="N485" s="201" t="s">
        <v>1679</v>
      </c>
      <c r="O485" s="199">
        <v>7.78</v>
      </c>
      <c r="P485" s="201">
        <v>76</v>
      </c>
      <c r="Q485" s="201" t="s">
        <v>1679</v>
      </c>
      <c r="R485" s="183">
        <v>4</v>
      </c>
      <c r="S485" s="201">
        <v>62</v>
      </c>
      <c r="T485" s="201" t="s">
        <v>1679</v>
      </c>
      <c r="U485" s="183">
        <v>220</v>
      </c>
      <c r="V485" s="201">
        <v>70</v>
      </c>
      <c r="W485" s="201" t="s">
        <v>1679</v>
      </c>
      <c r="X485" s="183">
        <v>9</v>
      </c>
      <c r="Y485" s="201">
        <v>64</v>
      </c>
      <c r="Z485" s="201" t="s">
        <v>1679</v>
      </c>
      <c r="AA485" s="183" t="s">
        <v>624</v>
      </c>
      <c r="AB485" s="201">
        <v>62</v>
      </c>
      <c r="AC485" s="201" t="s">
        <v>1679</v>
      </c>
      <c r="AD485" s="201">
        <v>70</v>
      </c>
      <c r="AE485" s="201">
        <v>0</v>
      </c>
      <c r="AF485" s="201"/>
      <c r="AG485" s="201">
        <v>70</v>
      </c>
      <c r="AH485" s="201" t="s">
        <v>1679</v>
      </c>
    </row>
    <row r="486" spans="1:34" x14ac:dyDescent="0.2">
      <c r="A486" s="182" t="s">
        <v>1708</v>
      </c>
      <c r="B486" s="182"/>
      <c r="C486" s="183">
        <v>1</v>
      </c>
      <c r="D486" s="183" t="s">
        <v>1709</v>
      </c>
      <c r="E486" s="183" t="s">
        <v>1198</v>
      </c>
      <c r="F486" s="184"/>
      <c r="G486" s="183">
        <v>172</v>
      </c>
      <c r="H486" s="183">
        <v>99</v>
      </c>
      <c r="I486" s="200">
        <v>33.464034613304499</v>
      </c>
      <c r="J486" s="201">
        <v>60</v>
      </c>
      <c r="K486" s="201" t="s">
        <v>1690</v>
      </c>
      <c r="L486" s="183">
        <v>3309</v>
      </c>
      <c r="M486" s="201">
        <v>100</v>
      </c>
      <c r="N486" s="201" t="s">
        <v>1682</v>
      </c>
      <c r="O486" s="199">
        <v>9.4499999999999993</v>
      </c>
      <c r="P486" s="201">
        <v>70</v>
      </c>
      <c r="Q486" s="201" t="s">
        <v>1679</v>
      </c>
      <c r="R486" s="183">
        <v>21.9</v>
      </c>
      <c r="S486" s="201">
        <v>90</v>
      </c>
      <c r="T486" s="201" t="s">
        <v>1682</v>
      </c>
      <c r="U486" s="183">
        <v>150</v>
      </c>
      <c r="V486" s="201">
        <v>60</v>
      </c>
      <c r="W486" s="201" t="s">
        <v>1679</v>
      </c>
      <c r="X486" s="183">
        <v>25</v>
      </c>
      <c r="Y486" s="201">
        <v>60</v>
      </c>
      <c r="Z486" s="201" t="s">
        <v>1679</v>
      </c>
      <c r="AA486" s="183" t="s">
        <v>951</v>
      </c>
      <c r="AB486" s="201">
        <v>60</v>
      </c>
      <c r="AC486" s="201" t="s">
        <v>1679</v>
      </c>
      <c r="AD486" s="201">
        <v>71</v>
      </c>
      <c r="AE486" s="201">
        <v>0</v>
      </c>
      <c r="AF486" s="201"/>
      <c r="AG486" s="201">
        <v>71</v>
      </c>
      <c r="AH486" s="201" t="s">
        <v>1679</v>
      </c>
    </row>
    <row r="487" spans="1:34" x14ac:dyDescent="0.2">
      <c r="A487" s="182" t="s">
        <v>1708</v>
      </c>
      <c r="B487" s="182"/>
      <c r="C487" s="183">
        <v>1</v>
      </c>
      <c r="D487" s="183" t="s">
        <v>1710</v>
      </c>
      <c r="E487" s="183" t="s">
        <v>1198</v>
      </c>
      <c r="F487" s="184"/>
      <c r="G487" s="183">
        <v>166</v>
      </c>
      <c r="H487" s="183">
        <v>67.900000000000006</v>
      </c>
      <c r="I487" s="200">
        <v>24.640731601103202</v>
      </c>
      <c r="J487" s="201">
        <v>80</v>
      </c>
      <c r="K487" s="201" t="s">
        <v>1677</v>
      </c>
      <c r="L487" s="183">
        <v>3713</v>
      </c>
      <c r="M487" s="201">
        <v>100</v>
      </c>
      <c r="N487" s="201" t="s">
        <v>1682</v>
      </c>
      <c r="O487" s="199">
        <v>9.84</v>
      </c>
      <c r="P487" s="201">
        <v>66</v>
      </c>
      <c r="Q487" s="201" t="s">
        <v>1679</v>
      </c>
      <c r="R487" s="183">
        <v>10.7</v>
      </c>
      <c r="S487" s="201">
        <v>68</v>
      </c>
      <c r="T487" s="201" t="s">
        <v>1679</v>
      </c>
      <c r="U487" s="183">
        <v>160</v>
      </c>
      <c r="V487" s="201">
        <v>66</v>
      </c>
      <c r="W487" s="201" t="s">
        <v>1679</v>
      </c>
      <c r="X487" s="183">
        <v>30</v>
      </c>
      <c r="Y487" s="201">
        <v>66</v>
      </c>
      <c r="Z487" s="201" t="s">
        <v>1679</v>
      </c>
      <c r="AA487" s="183" t="s">
        <v>624</v>
      </c>
      <c r="AB487" s="201">
        <v>60</v>
      </c>
      <c r="AC487" s="201" t="s">
        <v>1679</v>
      </c>
      <c r="AD487" s="201">
        <v>72.2</v>
      </c>
      <c r="AE487" s="201">
        <v>0</v>
      </c>
      <c r="AF487" s="201"/>
      <c r="AG487" s="201">
        <v>72.2</v>
      </c>
      <c r="AH487" s="201" t="s">
        <v>1679</v>
      </c>
    </row>
    <row r="488" spans="1:34" x14ac:dyDescent="0.2">
      <c r="A488" s="182" t="s">
        <v>1708</v>
      </c>
      <c r="B488" s="182"/>
      <c r="C488" s="183">
        <v>1</v>
      </c>
      <c r="D488" s="183" t="s">
        <v>1711</v>
      </c>
      <c r="E488" s="183" t="s">
        <v>1198</v>
      </c>
      <c r="F488" s="184"/>
      <c r="G488" s="183">
        <v>159</v>
      </c>
      <c r="H488" s="183">
        <v>50</v>
      </c>
      <c r="I488" s="200">
        <v>19.777698666983099</v>
      </c>
      <c r="J488" s="201">
        <v>100</v>
      </c>
      <c r="K488" s="201" t="s">
        <v>1681</v>
      </c>
      <c r="L488" s="183">
        <v>2615</v>
      </c>
      <c r="M488" s="201">
        <v>74</v>
      </c>
      <c r="N488" s="201" t="s">
        <v>1679</v>
      </c>
      <c r="O488" s="199">
        <v>8.9499999999999993</v>
      </c>
      <c r="P488" s="201">
        <v>74</v>
      </c>
      <c r="Q488" s="201" t="s">
        <v>1679</v>
      </c>
      <c r="R488" s="183">
        <v>13.9</v>
      </c>
      <c r="S488" s="201">
        <v>72</v>
      </c>
      <c r="T488" s="201" t="s">
        <v>1679</v>
      </c>
      <c r="U488" s="183">
        <v>165</v>
      </c>
      <c r="V488" s="201">
        <v>70</v>
      </c>
      <c r="W488" s="201" t="s">
        <v>1679</v>
      </c>
      <c r="X488" s="183">
        <v>30</v>
      </c>
      <c r="Y488" s="201">
        <v>66</v>
      </c>
      <c r="Z488" s="201" t="s">
        <v>1679</v>
      </c>
      <c r="AA488" s="183" t="s">
        <v>388</v>
      </c>
      <c r="AB488" s="201">
        <v>68</v>
      </c>
      <c r="AC488" s="201" t="s">
        <v>1679</v>
      </c>
      <c r="AD488" s="201">
        <v>75.3</v>
      </c>
      <c r="AE488" s="201">
        <v>0</v>
      </c>
      <c r="AF488" s="201"/>
      <c r="AG488" s="201">
        <v>75.3</v>
      </c>
      <c r="AH488" s="201" t="s">
        <v>1679</v>
      </c>
    </row>
    <row r="489" spans="1:34" x14ac:dyDescent="0.2">
      <c r="A489" s="182" t="s">
        <v>1708</v>
      </c>
      <c r="B489" s="182"/>
      <c r="C489" s="183">
        <v>1</v>
      </c>
      <c r="D489" s="183" t="s">
        <v>1712</v>
      </c>
      <c r="E489" s="183" t="s">
        <v>1198</v>
      </c>
      <c r="F489" s="184"/>
      <c r="G489" s="183">
        <v>164.5</v>
      </c>
      <c r="H489" s="183">
        <v>48.8</v>
      </c>
      <c r="I489" s="200">
        <v>18.033831912122</v>
      </c>
      <c r="J489" s="201">
        <v>100</v>
      </c>
      <c r="K489" s="201" t="s">
        <v>1681</v>
      </c>
      <c r="L489" s="183">
        <v>2771</v>
      </c>
      <c r="M489" s="201">
        <v>78</v>
      </c>
      <c r="N489" s="201" t="s">
        <v>1679</v>
      </c>
      <c r="O489" s="199">
        <v>8.8000000000000007</v>
      </c>
      <c r="P489" s="201">
        <v>76</v>
      </c>
      <c r="Q489" s="201" t="s">
        <v>1679</v>
      </c>
      <c r="R489" s="183">
        <v>22.9</v>
      </c>
      <c r="S489" s="201">
        <v>90</v>
      </c>
      <c r="T489" s="201" t="s">
        <v>1682</v>
      </c>
      <c r="U489" s="183">
        <v>180</v>
      </c>
      <c r="V489" s="201">
        <v>80</v>
      </c>
      <c r="W489" s="201" t="s">
        <v>1678</v>
      </c>
      <c r="X489" s="183">
        <v>30</v>
      </c>
      <c r="Y489" s="201">
        <v>66</v>
      </c>
      <c r="Z489" s="201" t="s">
        <v>1679</v>
      </c>
      <c r="AA489" s="183" t="s">
        <v>500</v>
      </c>
      <c r="AB489" s="201">
        <v>74</v>
      </c>
      <c r="AC489" s="201" t="s">
        <v>1679</v>
      </c>
      <c r="AD489" s="201">
        <v>80.3</v>
      </c>
      <c r="AE489" s="201">
        <v>0</v>
      </c>
      <c r="AF489" s="201"/>
      <c r="AG489" s="201">
        <v>80.3</v>
      </c>
      <c r="AH489" s="201" t="s">
        <v>1678</v>
      </c>
    </row>
    <row r="490" spans="1:34" x14ac:dyDescent="0.2">
      <c r="A490" s="182" t="s">
        <v>1708</v>
      </c>
      <c r="B490" s="182"/>
      <c r="C490" s="183">
        <v>1</v>
      </c>
      <c r="D490" s="183" t="s">
        <v>1713</v>
      </c>
      <c r="E490" s="183" t="s">
        <v>1198</v>
      </c>
      <c r="F490" s="184"/>
      <c r="G490" s="183">
        <v>152.5</v>
      </c>
      <c r="H490" s="183">
        <v>55.4</v>
      </c>
      <c r="I490" s="200">
        <v>23.821553345874801</v>
      </c>
      <c r="J490" s="201">
        <v>80</v>
      </c>
      <c r="K490" s="201" t="s">
        <v>1677</v>
      </c>
      <c r="L490" s="183">
        <v>2523</v>
      </c>
      <c r="M490" s="201">
        <v>72</v>
      </c>
      <c r="N490" s="201" t="s">
        <v>1679</v>
      </c>
      <c r="O490" s="199">
        <v>8.56</v>
      </c>
      <c r="P490" s="201">
        <v>78</v>
      </c>
      <c r="Q490" s="201" t="s">
        <v>1679</v>
      </c>
      <c r="R490" s="183">
        <v>9.9</v>
      </c>
      <c r="S490" s="201">
        <v>66</v>
      </c>
      <c r="T490" s="201" t="s">
        <v>1679</v>
      </c>
      <c r="U490" s="183">
        <v>150</v>
      </c>
      <c r="V490" s="201">
        <v>60</v>
      </c>
      <c r="W490" s="201" t="s">
        <v>1679</v>
      </c>
      <c r="X490" s="183">
        <v>31</v>
      </c>
      <c r="Y490" s="201">
        <v>66</v>
      </c>
      <c r="Z490" s="201" t="s">
        <v>1679</v>
      </c>
      <c r="AA490" s="183" t="s">
        <v>951</v>
      </c>
      <c r="AB490" s="201">
        <v>60</v>
      </c>
      <c r="AC490" s="201" t="s">
        <v>1679</v>
      </c>
      <c r="AD490" s="201">
        <v>69.599999999999994</v>
      </c>
      <c r="AE490" s="201">
        <v>0</v>
      </c>
      <c r="AF490" s="201"/>
      <c r="AG490" s="201">
        <v>69.599999999999994</v>
      </c>
      <c r="AH490" s="201" t="s">
        <v>1679</v>
      </c>
    </row>
    <row r="491" spans="1:34" x14ac:dyDescent="0.2">
      <c r="A491" s="182" t="s">
        <v>1708</v>
      </c>
      <c r="B491" s="182"/>
      <c r="C491" s="183">
        <v>1</v>
      </c>
      <c r="D491" s="183" t="s">
        <v>1714</v>
      </c>
      <c r="E491" s="183" t="s">
        <v>1198</v>
      </c>
      <c r="F491" s="184"/>
      <c r="G491" s="183">
        <v>160</v>
      </c>
      <c r="H491" s="183">
        <v>45.3</v>
      </c>
      <c r="I491" s="200">
        <v>17.6953125</v>
      </c>
      <c r="J491" s="201">
        <v>100</v>
      </c>
      <c r="K491" s="201" t="s">
        <v>1681</v>
      </c>
      <c r="L491" s="183">
        <v>2598</v>
      </c>
      <c r="M491" s="201">
        <v>74</v>
      </c>
      <c r="N491" s="201" t="s">
        <v>1679</v>
      </c>
      <c r="O491" s="199">
        <v>9.49</v>
      </c>
      <c r="P491" s="201">
        <v>70</v>
      </c>
      <c r="Q491" s="201" t="s">
        <v>1679</v>
      </c>
      <c r="R491" s="183">
        <v>21</v>
      </c>
      <c r="S491" s="201">
        <v>85</v>
      </c>
      <c r="T491" s="201" t="s">
        <v>1678</v>
      </c>
      <c r="U491" s="183">
        <v>160</v>
      </c>
      <c r="V491" s="201">
        <v>66</v>
      </c>
      <c r="W491" s="201" t="s">
        <v>1679</v>
      </c>
      <c r="X491" s="183">
        <v>42</v>
      </c>
      <c r="Y491" s="201">
        <v>78</v>
      </c>
      <c r="Z491" s="201" t="s">
        <v>1679</v>
      </c>
      <c r="AA491" s="183" t="s">
        <v>640</v>
      </c>
      <c r="AB491" s="201">
        <v>70</v>
      </c>
      <c r="AC491" s="201" t="s">
        <v>1679</v>
      </c>
      <c r="AD491" s="201">
        <v>77</v>
      </c>
      <c r="AE491" s="201">
        <v>0</v>
      </c>
      <c r="AF491" s="201"/>
      <c r="AG491" s="201">
        <v>77</v>
      </c>
      <c r="AH491" s="201" t="s">
        <v>1679</v>
      </c>
    </row>
    <row r="492" spans="1:34" x14ac:dyDescent="0.2">
      <c r="A492" s="182" t="s">
        <v>1708</v>
      </c>
      <c r="B492" s="182"/>
      <c r="C492" s="183">
        <v>1</v>
      </c>
      <c r="D492" s="183" t="s">
        <v>1715</v>
      </c>
      <c r="E492" s="183" t="s">
        <v>1198</v>
      </c>
      <c r="F492" s="184"/>
      <c r="G492" s="183">
        <v>164</v>
      </c>
      <c r="H492" s="183">
        <v>70.400000000000006</v>
      </c>
      <c r="I492" s="200">
        <v>26.174895895300399</v>
      </c>
      <c r="J492" s="201">
        <v>60</v>
      </c>
      <c r="K492" s="201" t="s">
        <v>1690</v>
      </c>
      <c r="L492" s="183">
        <v>2663</v>
      </c>
      <c r="M492" s="201">
        <v>76</v>
      </c>
      <c r="N492" s="201" t="s">
        <v>1679</v>
      </c>
      <c r="O492" s="199">
        <v>9.24</v>
      </c>
      <c r="P492" s="201">
        <v>72</v>
      </c>
      <c r="Q492" s="201" t="s">
        <v>1679</v>
      </c>
      <c r="R492" s="183">
        <v>17.399999999999999</v>
      </c>
      <c r="S492" s="201">
        <v>78</v>
      </c>
      <c r="T492" s="201" t="s">
        <v>1679</v>
      </c>
      <c r="U492" s="183">
        <v>170</v>
      </c>
      <c r="V492" s="201">
        <v>74</v>
      </c>
      <c r="W492" s="201" t="s">
        <v>1679</v>
      </c>
      <c r="X492" s="183">
        <v>32</v>
      </c>
      <c r="Y492" s="201">
        <v>68</v>
      </c>
      <c r="Z492" s="201" t="s">
        <v>1679</v>
      </c>
      <c r="AA492" s="183" t="s">
        <v>388</v>
      </c>
      <c r="AB492" s="201">
        <v>68</v>
      </c>
      <c r="AC492" s="201" t="s">
        <v>1679</v>
      </c>
      <c r="AD492" s="201">
        <v>70.400000000000006</v>
      </c>
      <c r="AE492" s="201">
        <v>0</v>
      </c>
      <c r="AF492" s="201"/>
      <c r="AG492" s="201">
        <v>70.400000000000006</v>
      </c>
      <c r="AH492" s="201" t="s">
        <v>1679</v>
      </c>
    </row>
    <row r="493" spans="1:34" x14ac:dyDescent="0.2">
      <c r="A493" s="182" t="s">
        <v>1708</v>
      </c>
      <c r="B493" s="182"/>
      <c r="C493" s="183">
        <v>1</v>
      </c>
      <c r="D493" s="183" t="s">
        <v>1716</v>
      </c>
      <c r="E493" s="183" t="s">
        <v>1198</v>
      </c>
      <c r="F493" s="184"/>
      <c r="G493" s="183">
        <v>171</v>
      </c>
      <c r="H493" s="183">
        <v>68</v>
      </c>
      <c r="I493" s="200">
        <v>23.2550186382135</v>
      </c>
      <c r="J493" s="201">
        <v>80</v>
      </c>
      <c r="K493" s="201" t="s">
        <v>1677</v>
      </c>
      <c r="L493" s="183">
        <v>2652</v>
      </c>
      <c r="M493" s="201">
        <v>76</v>
      </c>
      <c r="N493" s="201" t="s">
        <v>1679</v>
      </c>
      <c r="O493" s="199">
        <v>9.0299999999999994</v>
      </c>
      <c r="P493" s="201">
        <v>74</v>
      </c>
      <c r="Q493" s="201" t="s">
        <v>1679</v>
      </c>
      <c r="R493" s="183">
        <v>18.7</v>
      </c>
      <c r="S493" s="201">
        <v>80</v>
      </c>
      <c r="T493" s="201" t="s">
        <v>1678</v>
      </c>
      <c r="U493" s="183">
        <v>150</v>
      </c>
      <c r="V493" s="201">
        <v>60</v>
      </c>
      <c r="W493" s="201" t="s">
        <v>1679</v>
      </c>
      <c r="X493" s="183">
        <v>27</v>
      </c>
      <c r="Y493" s="201">
        <v>62</v>
      </c>
      <c r="Z493" s="201" t="s">
        <v>1679</v>
      </c>
      <c r="AA493" s="183" t="s">
        <v>727</v>
      </c>
      <c r="AB493" s="201">
        <v>64</v>
      </c>
      <c r="AC493" s="201" t="s">
        <v>1679</v>
      </c>
      <c r="AD493" s="201">
        <v>71.2</v>
      </c>
      <c r="AE493" s="201">
        <v>0</v>
      </c>
      <c r="AF493" s="201"/>
      <c r="AG493" s="201">
        <v>71.2</v>
      </c>
      <c r="AH493" s="201" t="s">
        <v>1679</v>
      </c>
    </row>
    <row r="494" spans="1:34" x14ac:dyDescent="0.2">
      <c r="A494" s="182" t="s">
        <v>1708</v>
      </c>
      <c r="B494" s="182"/>
      <c r="C494" s="183">
        <v>1</v>
      </c>
      <c r="D494" s="183" t="s">
        <v>1717</v>
      </c>
      <c r="E494" s="183" t="s">
        <v>1198</v>
      </c>
      <c r="F494" s="184"/>
      <c r="G494" s="183">
        <v>160</v>
      </c>
      <c r="H494" s="183">
        <v>59</v>
      </c>
      <c r="I494" s="200">
        <v>23.046875</v>
      </c>
      <c r="J494" s="201">
        <v>100</v>
      </c>
      <c r="K494" s="201" t="s">
        <v>1681</v>
      </c>
      <c r="L494" s="183">
        <v>3174</v>
      </c>
      <c r="M494" s="201">
        <v>90</v>
      </c>
      <c r="N494" s="201" t="s">
        <v>1682</v>
      </c>
      <c r="O494" s="199">
        <v>9.42</v>
      </c>
      <c r="P494" s="201">
        <v>70</v>
      </c>
      <c r="Q494" s="201" t="s">
        <v>1679</v>
      </c>
      <c r="R494" s="183">
        <v>25.7</v>
      </c>
      <c r="S494" s="201">
        <v>100</v>
      </c>
      <c r="T494" s="201" t="s">
        <v>1682</v>
      </c>
      <c r="U494" s="183">
        <v>150</v>
      </c>
      <c r="V494" s="201">
        <v>60</v>
      </c>
      <c r="W494" s="201" t="s">
        <v>1679</v>
      </c>
      <c r="X494" s="183">
        <v>36</v>
      </c>
      <c r="Y494" s="201">
        <v>72</v>
      </c>
      <c r="Z494" s="201" t="s">
        <v>1679</v>
      </c>
      <c r="AA494" s="183" t="s">
        <v>624</v>
      </c>
      <c r="AB494" s="201">
        <v>60</v>
      </c>
      <c r="AC494" s="201" t="s">
        <v>1679</v>
      </c>
      <c r="AD494" s="201">
        <v>77.7</v>
      </c>
      <c r="AE494" s="201">
        <v>0</v>
      </c>
      <c r="AF494" s="201"/>
      <c r="AG494" s="201">
        <v>77.7</v>
      </c>
      <c r="AH494" s="201" t="s">
        <v>1679</v>
      </c>
    </row>
    <row r="495" spans="1:34" x14ac:dyDescent="0.2">
      <c r="A495" s="182" t="s">
        <v>1708</v>
      </c>
      <c r="B495" s="182"/>
      <c r="C495" s="183">
        <v>1</v>
      </c>
      <c r="D495" s="183" t="s">
        <v>1718</v>
      </c>
      <c r="E495" s="183" t="s">
        <v>1198</v>
      </c>
      <c r="F495" s="184"/>
      <c r="G495" s="183">
        <v>154</v>
      </c>
      <c r="H495" s="183">
        <v>45</v>
      </c>
      <c r="I495" s="200">
        <v>18.974531961544901</v>
      </c>
      <c r="J495" s="201">
        <v>100</v>
      </c>
      <c r="K495" s="201" t="s">
        <v>1681</v>
      </c>
      <c r="L495" s="183">
        <v>2869</v>
      </c>
      <c r="M495" s="201">
        <v>80</v>
      </c>
      <c r="N495" s="201" t="s">
        <v>1678</v>
      </c>
      <c r="O495" s="199">
        <v>8.4700000000000006</v>
      </c>
      <c r="P495" s="201">
        <v>80</v>
      </c>
      <c r="Q495" s="201" t="s">
        <v>1678</v>
      </c>
      <c r="R495" s="183">
        <v>14.3</v>
      </c>
      <c r="S495" s="201">
        <v>74</v>
      </c>
      <c r="T495" s="201" t="s">
        <v>1679</v>
      </c>
      <c r="U495" s="183">
        <v>180</v>
      </c>
      <c r="V495" s="201">
        <v>80</v>
      </c>
      <c r="W495" s="201" t="s">
        <v>1678</v>
      </c>
      <c r="X495" s="183">
        <v>28</v>
      </c>
      <c r="Y495" s="201">
        <v>64</v>
      </c>
      <c r="Z495" s="201" t="s">
        <v>1679</v>
      </c>
      <c r="AA495" s="183" t="s">
        <v>640</v>
      </c>
      <c r="AB495" s="201">
        <v>70</v>
      </c>
      <c r="AC495" s="201" t="s">
        <v>1679</v>
      </c>
      <c r="AD495" s="201">
        <v>78.8</v>
      </c>
      <c r="AE495" s="201">
        <v>0</v>
      </c>
      <c r="AF495" s="201"/>
      <c r="AG495" s="201">
        <v>78.8</v>
      </c>
      <c r="AH495" s="201" t="s">
        <v>1679</v>
      </c>
    </row>
    <row r="496" spans="1:34" x14ac:dyDescent="0.2">
      <c r="A496" s="182" t="s">
        <v>1708</v>
      </c>
      <c r="B496" s="182"/>
      <c r="C496" s="183">
        <v>1</v>
      </c>
      <c r="D496" s="183" t="s">
        <v>1719</v>
      </c>
      <c r="E496" s="183" t="s">
        <v>1198</v>
      </c>
      <c r="F496" s="184"/>
      <c r="G496" s="183">
        <v>171</v>
      </c>
      <c r="H496" s="183">
        <v>53.8</v>
      </c>
      <c r="I496" s="200">
        <v>18.398823569645401</v>
      </c>
      <c r="J496" s="201">
        <v>100</v>
      </c>
      <c r="K496" s="201" t="s">
        <v>1681</v>
      </c>
      <c r="L496" s="183">
        <v>2948</v>
      </c>
      <c r="M496" s="201">
        <v>80</v>
      </c>
      <c r="N496" s="201" t="s">
        <v>1678</v>
      </c>
      <c r="O496" s="199">
        <v>8.49</v>
      </c>
      <c r="P496" s="201">
        <v>80</v>
      </c>
      <c r="Q496" s="201" t="s">
        <v>1678</v>
      </c>
      <c r="R496" s="183">
        <v>5.4</v>
      </c>
      <c r="S496" s="201">
        <v>60</v>
      </c>
      <c r="T496" s="201" t="s">
        <v>1679</v>
      </c>
      <c r="U496" s="183">
        <v>170</v>
      </c>
      <c r="V496" s="201">
        <v>74</v>
      </c>
      <c r="W496" s="201" t="s">
        <v>1679</v>
      </c>
      <c r="X496" s="183">
        <v>30</v>
      </c>
      <c r="Y496" s="201">
        <v>66</v>
      </c>
      <c r="Z496" s="201" t="s">
        <v>1679</v>
      </c>
      <c r="AA496" s="183" t="s">
        <v>722</v>
      </c>
      <c r="AB496" s="201">
        <v>68</v>
      </c>
      <c r="AC496" s="201" t="s">
        <v>1679</v>
      </c>
      <c r="AD496" s="201">
        <v>76.599999999999994</v>
      </c>
      <c r="AE496" s="201">
        <v>0</v>
      </c>
      <c r="AF496" s="201"/>
      <c r="AG496" s="201">
        <v>76.599999999999994</v>
      </c>
      <c r="AH496" s="201" t="s">
        <v>1679</v>
      </c>
    </row>
    <row r="497" spans="1:34" x14ac:dyDescent="0.2">
      <c r="A497" s="182" t="s">
        <v>1708</v>
      </c>
      <c r="B497" s="182"/>
      <c r="C497" s="183">
        <v>1</v>
      </c>
      <c r="D497" s="183" t="s">
        <v>1720</v>
      </c>
      <c r="E497" s="183" t="s">
        <v>1198</v>
      </c>
      <c r="F497" s="184"/>
      <c r="G497" s="183">
        <v>164</v>
      </c>
      <c r="H497" s="183">
        <v>67.7</v>
      </c>
      <c r="I497" s="200">
        <v>25.171029149315899</v>
      </c>
      <c r="J497" s="201">
        <v>80</v>
      </c>
      <c r="K497" s="201" t="s">
        <v>1677</v>
      </c>
      <c r="L497" s="183">
        <v>3297</v>
      </c>
      <c r="M497" s="201">
        <v>100</v>
      </c>
      <c r="N497" s="201" t="s">
        <v>1682</v>
      </c>
      <c r="O497" s="199">
        <v>8.34</v>
      </c>
      <c r="P497" s="201">
        <v>80</v>
      </c>
      <c r="Q497" s="201" t="s">
        <v>1678</v>
      </c>
      <c r="R497" s="183">
        <v>16.5</v>
      </c>
      <c r="S497" s="201">
        <v>76</v>
      </c>
      <c r="T497" s="201" t="s">
        <v>1679</v>
      </c>
      <c r="U497" s="183">
        <v>190</v>
      </c>
      <c r="V497" s="201">
        <v>85</v>
      </c>
      <c r="W497" s="201" t="s">
        <v>1678</v>
      </c>
      <c r="X497" s="183">
        <v>30</v>
      </c>
      <c r="Y497" s="201">
        <v>66</v>
      </c>
      <c r="Z497" s="201" t="s">
        <v>1679</v>
      </c>
      <c r="AA497" s="183" t="s">
        <v>446</v>
      </c>
      <c r="AB497" s="201">
        <v>72</v>
      </c>
      <c r="AC497" s="201" t="s">
        <v>1679</v>
      </c>
      <c r="AD497" s="201">
        <v>80.099999999999994</v>
      </c>
      <c r="AE497" s="201">
        <v>0</v>
      </c>
      <c r="AF497" s="201"/>
      <c r="AG497" s="201">
        <v>80.099999999999994</v>
      </c>
      <c r="AH497" s="201" t="s">
        <v>1678</v>
      </c>
    </row>
    <row r="498" spans="1:34" x14ac:dyDescent="0.2">
      <c r="A498" s="182" t="s">
        <v>1708</v>
      </c>
      <c r="B498" s="182"/>
      <c r="C498" s="183">
        <v>1</v>
      </c>
      <c r="D498" s="183" t="s">
        <v>1721</v>
      </c>
      <c r="E498" s="183" t="s">
        <v>1198</v>
      </c>
      <c r="F498" s="184"/>
      <c r="G498" s="183">
        <v>161</v>
      </c>
      <c r="H498" s="183">
        <v>51.3</v>
      </c>
      <c r="I498" s="200">
        <v>19.790903128737298</v>
      </c>
      <c r="J498" s="201">
        <v>100</v>
      </c>
      <c r="K498" s="201" t="s">
        <v>1681</v>
      </c>
      <c r="L498" s="183">
        <v>2500</v>
      </c>
      <c r="M498" s="201">
        <v>72</v>
      </c>
      <c r="N498" s="201" t="s">
        <v>1679</v>
      </c>
      <c r="O498" s="199">
        <v>9.31</v>
      </c>
      <c r="P498" s="201">
        <v>70</v>
      </c>
      <c r="Q498" s="201" t="s">
        <v>1679</v>
      </c>
      <c r="R498" s="183">
        <v>13.2</v>
      </c>
      <c r="S498" s="201">
        <v>72</v>
      </c>
      <c r="T498" s="201" t="s">
        <v>1679</v>
      </c>
      <c r="U498" s="183">
        <v>160</v>
      </c>
      <c r="V498" s="201">
        <v>66</v>
      </c>
      <c r="W498" s="201" t="s">
        <v>1679</v>
      </c>
      <c r="X498" s="183">
        <v>28</v>
      </c>
      <c r="Y498" s="201">
        <v>64</v>
      </c>
      <c r="Z498" s="201" t="s">
        <v>1679</v>
      </c>
      <c r="AA498" s="183" t="s">
        <v>661</v>
      </c>
      <c r="AB498" s="201">
        <v>66</v>
      </c>
      <c r="AC498" s="201" t="s">
        <v>1679</v>
      </c>
      <c r="AD498" s="201">
        <v>73.2</v>
      </c>
      <c r="AE498" s="201">
        <v>0</v>
      </c>
      <c r="AF498" s="201"/>
      <c r="AG498" s="201">
        <v>73.2</v>
      </c>
      <c r="AH498" s="201" t="s">
        <v>1679</v>
      </c>
    </row>
    <row r="499" spans="1:34" x14ac:dyDescent="0.2">
      <c r="A499" s="182" t="s">
        <v>1708</v>
      </c>
      <c r="B499" s="182"/>
      <c r="C499" s="183">
        <v>1</v>
      </c>
      <c r="D499" s="183" t="s">
        <v>1722</v>
      </c>
      <c r="E499" s="183" t="s">
        <v>1198</v>
      </c>
      <c r="F499" s="184"/>
      <c r="G499" s="183">
        <v>157</v>
      </c>
      <c r="H499" s="183">
        <v>52.8</v>
      </c>
      <c r="I499" s="200">
        <v>21.420747291979399</v>
      </c>
      <c r="J499" s="201">
        <v>100</v>
      </c>
      <c r="K499" s="201" t="s">
        <v>1681</v>
      </c>
      <c r="L499" s="183">
        <v>2988</v>
      </c>
      <c r="M499" s="201">
        <v>80</v>
      </c>
      <c r="N499" s="201" t="s">
        <v>1678</v>
      </c>
      <c r="O499" s="199">
        <v>9.8000000000000007</v>
      </c>
      <c r="P499" s="201">
        <v>66</v>
      </c>
      <c r="Q499" s="201" t="s">
        <v>1679</v>
      </c>
      <c r="R499" s="183">
        <v>9.4</v>
      </c>
      <c r="S499" s="201">
        <v>66</v>
      </c>
      <c r="T499" s="201" t="s">
        <v>1679</v>
      </c>
      <c r="U499" s="183">
        <v>150</v>
      </c>
      <c r="V499" s="201">
        <v>60</v>
      </c>
      <c r="W499" s="201" t="s">
        <v>1679</v>
      </c>
      <c r="X499" s="183">
        <v>29</v>
      </c>
      <c r="Y499" s="201">
        <v>64</v>
      </c>
      <c r="Z499" s="201" t="s">
        <v>1679</v>
      </c>
      <c r="AA499" s="183" t="s">
        <v>338</v>
      </c>
      <c r="AB499" s="201">
        <v>62</v>
      </c>
      <c r="AC499" s="201" t="s">
        <v>1679</v>
      </c>
      <c r="AD499" s="201">
        <v>71.599999999999994</v>
      </c>
      <c r="AE499" s="201">
        <v>0</v>
      </c>
      <c r="AF499" s="201"/>
      <c r="AG499" s="201">
        <v>71.599999999999994</v>
      </c>
      <c r="AH499" s="201" t="s">
        <v>1679</v>
      </c>
    </row>
    <row r="500" spans="1:34" x14ac:dyDescent="0.2">
      <c r="A500" s="182" t="s">
        <v>1708</v>
      </c>
      <c r="B500" s="182"/>
      <c r="C500" s="183">
        <v>1</v>
      </c>
      <c r="D500" s="183" t="s">
        <v>1723</v>
      </c>
      <c r="E500" s="183" t="s">
        <v>1198</v>
      </c>
      <c r="F500" s="184"/>
      <c r="G500" s="183">
        <v>162</v>
      </c>
      <c r="H500" s="183">
        <v>61.2</v>
      </c>
      <c r="I500" s="200">
        <v>23.319615912208501</v>
      </c>
      <c r="J500" s="201">
        <v>80</v>
      </c>
      <c r="K500" s="201" t="s">
        <v>1677</v>
      </c>
      <c r="L500" s="183">
        <v>2962</v>
      </c>
      <c r="M500" s="201">
        <v>80</v>
      </c>
      <c r="N500" s="201" t="s">
        <v>1678</v>
      </c>
      <c r="O500" s="199">
        <v>9.07</v>
      </c>
      <c r="P500" s="201">
        <v>74</v>
      </c>
      <c r="Q500" s="201" t="s">
        <v>1679</v>
      </c>
      <c r="R500" s="183">
        <v>17.899999999999999</v>
      </c>
      <c r="S500" s="201">
        <v>78</v>
      </c>
      <c r="T500" s="201" t="s">
        <v>1679</v>
      </c>
      <c r="U500" s="183">
        <v>150</v>
      </c>
      <c r="V500" s="201">
        <v>60</v>
      </c>
      <c r="W500" s="201" t="s">
        <v>1679</v>
      </c>
      <c r="X500" s="183">
        <v>27</v>
      </c>
      <c r="Y500" s="201">
        <v>62</v>
      </c>
      <c r="Z500" s="201" t="s">
        <v>1679</v>
      </c>
      <c r="AA500" s="183" t="s">
        <v>624</v>
      </c>
      <c r="AB500" s="201">
        <v>60</v>
      </c>
      <c r="AC500" s="201" t="s">
        <v>1679</v>
      </c>
      <c r="AD500" s="201">
        <v>70.8</v>
      </c>
      <c r="AE500" s="201">
        <v>0</v>
      </c>
      <c r="AF500" s="201"/>
      <c r="AG500" s="201">
        <v>70.8</v>
      </c>
      <c r="AH500" s="201" t="s">
        <v>1679</v>
      </c>
    </row>
    <row r="501" spans="1:34" x14ac:dyDescent="0.2">
      <c r="A501" s="182" t="s">
        <v>1708</v>
      </c>
      <c r="B501" s="182"/>
      <c r="C501" s="183">
        <v>1</v>
      </c>
      <c r="D501" s="183" t="s">
        <v>1724</v>
      </c>
      <c r="E501" s="183" t="s">
        <v>1198</v>
      </c>
      <c r="F501" s="184"/>
      <c r="G501" s="183">
        <v>157</v>
      </c>
      <c r="H501" s="183">
        <v>52.7</v>
      </c>
      <c r="I501" s="200">
        <v>21.380177694835499</v>
      </c>
      <c r="J501" s="201">
        <v>100</v>
      </c>
      <c r="K501" s="201" t="s">
        <v>1681</v>
      </c>
      <c r="L501" s="183">
        <v>2500</v>
      </c>
      <c r="M501" s="201">
        <v>72</v>
      </c>
      <c r="N501" s="201" t="s">
        <v>1679</v>
      </c>
      <c r="O501" s="199">
        <v>9.6</v>
      </c>
      <c r="P501" s="201">
        <v>68</v>
      </c>
      <c r="Q501" s="201" t="s">
        <v>1679</v>
      </c>
      <c r="R501" s="183">
        <v>14.2</v>
      </c>
      <c r="S501" s="201">
        <v>74</v>
      </c>
      <c r="T501" s="201" t="s">
        <v>1679</v>
      </c>
      <c r="U501" s="183">
        <v>185</v>
      </c>
      <c r="V501" s="201">
        <v>80</v>
      </c>
      <c r="W501" s="201" t="s">
        <v>1678</v>
      </c>
      <c r="X501" s="183">
        <v>32</v>
      </c>
      <c r="Y501" s="201">
        <v>68</v>
      </c>
      <c r="Z501" s="201" t="s">
        <v>1679</v>
      </c>
      <c r="AA501" s="183" t="s">
        <v>407</v>
      </c>
      <c r="AB501" s="201">
        <v>64</v>
      </c>
      <c r="AC501" s="201" t="s">
        <v>1679</v>
      </c>
      <c r="AD501" s="201">
        <v>74.400000000000006</v>
      </c>
      <c r="AE501" s="201">
        <v>0</v>
      </c>
      <c r="AF501" s="201"/>
      <c r="AG501" s="201">
        <v>74.400000000000006</v>
      </c>
      <c r="AH501" s="201" t="s">
        <v>1679</v>
      </c>
    </row>
    <row r="502" spans="1:34" x14ac:dyDescent="0.2">
      <c r="A502" s="182" t="s">
        <v>1708</v>
      </c>
      <c r="B502" s="182"/>
      <c r="C502" s="183">
        <v>1</v>
      </c>
      <c r="D502" s="183" t="s">
        <v>1725</v>
      </c>
      <c r="E502" s="183" t="s">
        <v>1726</v>
      </c>
      <c r="F502" s="184"/>
      <c r="G502" s="183">
        <v>167</v>
      </c>
      <c r="H502" s="183">
        <v>70.8</v>
      </c>
      <c r="I502" s="200">
        <v>25.3863530424182</v>
      </c>
      <c r="J502" s="201">
        <v>80</v>
      </c>
      <c r="K502" s="201" t="s">
        <v>1677</v>
      </c>
      <c r="L502" s="183">
        <v>3557</v>
      </c>
      <c r="M502" s="201">
        <v>100</v>
      </c>
      <c r="N502" s="201" t="s">
        <v>1682</v>
      </c>
      <c r="O502" s="199">
        <v>10</v>
      </c>
      <c r="P502" s="201">
        <v>64</v>
      </c>
      <c r="Q502" s="201" t="s">
        <v>1679</v>
      </c>
      <c r="R502" s="183">
        <v>12.1</v>
      </c>
      <c r="S502" s="201">
        <v>70</v>
      </c>
      <c r="T502" s="201" t="s">
        <v>1679</v>
      </c>
      <c r="U502" s="183">
        <v>150</v>
      </c>
      <c r="V502" s="201">
        <v>60</v>
      </c>
      <c r="W502" s="201" t="s">
        <v>1679</v>
      </c>
      <c r="X502" s="183">
        <v>35</v>
      </c>
      <c r="Y502" s="201">
        <v>70</v>
      </c>
      <c r="Z502" s="201" t="s">
        <v>1679</v>
      </c>
      <c r="AA502" s="183" t="s">
        <v>1149</v>
      </c>
      <c r="AB502" s="201">
        <v>72</v>
      </c>
      <c r="AC502" s="201" t="s">
        <v>1679</v>
      </c>
      <c r="AD502" s="201">
        <v>74.2</v>
      </c>
      <c r="AE502" s="201">
        <v>0</v>
      </c>
      <c r="AF502" s="201"/>
      <c r="AG502" s="201">
        <v>74.2</v>
      </c>
      <c r="AH502" s="201" t="s">
        <v>1679</v>
      </c>
    </row>
    <row r="503" spans="1:34" x14ac:dyDescent="0.2">
      <c r="A503" s="182" t="s">
        <v>1708</v>
      </c>
      <c r="B503" s="182"/>
      <c r="C503" s="183">
        <v>1</v>
      </c>
      <c r="D503" s="183" t="s">
        <v>1727</v>
      </c>
      <c r="E503" s="183" t="s">
        <v>1198</v>
      </c>
      <c r="F503" s="184"/>
      <c r="G503" s="183">
        <v>166</v>
      </c>
      <c r="H503" s="183">
        <v>51.8</v>
      </c>
      <c r="I503" s="200">
        <v>18.798083901872602</v>
      </c>
      <c r="J503" s="201">
        <v>100</v>
      </c>
      <c r="K503" s="201" t="s">
        <v>1681</v>
      </c>
      <c r="L503" s="183">
        <v>3022</v>
      </c>
      <c r="M503" s="201">
        <v>85</v>
      </c>
      <c r="N503" s="201" t="s">
        <v>1678</v>
      </c>
      <c r="O503" s="199">
        <v>8.0399999999999991</v>
      </c>
      <c r="P503" s="201">
        <v>85</v>
      </c>
      <c r="Q503" s="201" t="s">
        <v>1678</v>
      </c>
      <c r="R503" s="183">
        <v>16</v>
      </c>
      <c r="S503" s="201">
        <v>76</v>
      </c>
      <c r="T503" s="201" t="s">
        <v>1679</v>
      </c>
      <c r="U503" s="183">
        <v>160</v>
      </c>
      <c r="V503" s="201">
        <v>66</v>
      </c>
      <c r="W503" s="201" t="s">
        <v>1679</v>
      </c>
      <c r="X503" s="183">
        <v>32</v>
      </c>
      <c r="Y503" s="201">
        <v>68</v>
      </c>
      <c r="Z503" s="201" t="s">
        <v>1679</v>
      </c>
      <c r="AA503" s="183" t="s">
        <v>621</v>
      </c>
      <c r="AB503" s="201">
        <v>74</v>
      </c>
      <c r="AC503" s="201" t="s">
        <v>1679</v>
      </c>
      <c r="AD503" s="201">
        <v>80.55</v>
      </c>
      <c r="AE503" s="201">
        <v>0</v>
      </c>
      <c r="AF503" s="201"/>
      <c r="AG503" s="201">
        <v>80.55</v>
      </c>
      <c r="AH503" s="201" t="s">
        <v>1678</v>
      </c>
    </row>
    <row r="504" spans="1:34" x14ac:dyDescent="0.2">
      <c r="A504" s="182" t="s">
        <v>1708</v>
      </c>
      <c r="B504" s="182"/>
      <c r="C504" s="183">
        <v>1</v>
      </c>
      <c r="D504" s="183" t="s">
        <v>1728</v>
      </c>
      <c r="E504" s="183" t="s">
        <v>1198</v>
      </c>
      <c r="F504" s="184"/>
      <c r="G504" s="183">
        <v>163</v>
      </c>
      <c r="H504" s="183">
        <v>71.599999999999994</v>
      </c>
      <c r="I504" s="200">
        <v>26.948699612330199</v>
      </c>
      <c r="J504" s="201">
        <v>60</v>
      </c>
      <c r="K504" s="201" t="s">
        <v>1690</v>
      </c>
      <c r="L504" s="183">
        <v>3037</v>
      </c>
      <c r="M504" s="201">
        <v>85</v>
      </c>
      <c r="N504" s="201" t="s">
        <v>1678</v>
      </c>
      <c r="O504" s="199">
        <v>9.15</v>
      </c>
      <c r="P504" s="201">
        <v>72</v>
      </c>
      <c r="Q504" s="201" t="s">
        <v>1679</v>
      </c>
      <c r="R504" s="183">
        <v>23.1</v>
      </c>
      <c r="S504" s="201">
        <v>95</v>
      </c>
      <c r="T504" s="201" t="s">
        <v>1682</v>
      </c>
      <c r="U504" s="183">
        <v>150</v>
      </c>
      <c r="V504" s="201">
        <v>60</v>
      </c>
      <c r="W504" s="201" t="s">
        <v>1679</v>
      </c>
      <c r="X504" s="183">
        <v>30</v>
      </c>
      <c r="Y504" s="201">
        <v>66</v>
      </c>
      <c r="Z504" s="201" t="s">
        <v>1679</v>
      </c>
      <c r="AA504" s="183" t="s">
        <v>446</v>
      </c>
      <c r="AB504" s="201">
        <v>72</v>
      </c>
      <c r="AC504" s="201" t="s">
        <v>1679</v>
      </c>
      <c r="AD504" s="201">
        <v>72.650000000000006</v>
      </c>
      <c r="AE504" s="201">
        <v>0</v>
      </c>
      <c r="AF504" s="201"/>
      <c r="AG504" s="201">
        <v>72.650000000000006</v>
      </c>
      <c r="AH504" s="201" t="s">
        <v>1679</v>
      </c>
    </row>
    <row r="505" spans="1:34" x14ac:dyDescent="0.2">
      <c r="A505" s="182" t="s">
        <v>1708</v>
      </c>
      <c r="B505" s="182"/>
      <c r="C505" s="183">
        <v>1</v>
      </c>
      <c r="D505" s="183" t="s">
        <v>1729</v>
      </c>
      <c r="E505" s="183" t="s">
        <v>1198</v>
      </c>
      <c r="F505" s="184"/>
      <c r="G505" s="183">
        <v>169</v>
      </c>
      <c r="H505" s="183">
        <v>80.2</v>
      </c>
      <c r="I505" s="200">
        <v>28.080249290991201</v>
      </c>
      <c r="J505" s="201">
        <v>60</v>
      </c>
      <c r="K505" s="201" t="s">
        <v>1690</v>
      </c>
      <c r="L505" s="183">
        <v>2938</v>
      </c>
      <c r="M505" s="201">
        <v>80</v>
      </c>
      <c r="N505" s="201" t="s">
        <v>1678</v>
      </c>
      <c r="O505" s="199">
        <v>10.050000000000001</v>
      </c>
      <c r="P505" s="201">
        <v>64</v>
      </c>
      <c r="Q505" s="201" t="s">
        <v>1679</v>
      </c>
      <c r="R505" s="183">
        <v>19</v>
      </c>
      <c r="S505" s="201">
        <v>80</v>
      </c>
      <c r="T505" s="201" t="s">
        <v>1678</v>
      </c>
      <c r="U505" s="183">
        <v>150</v>
      </c>
      <c r="V505" s="201">
        <v>60</v>
      </c>
      <c r="W505" s="201" t="s">
        <v>1679</v>
      </c>
      <c r="X505" s="183">
        <v>29</v>
      </c>
      <c r="Y505" s="201">
        <v>64</v>
      </c>
      <c r="Z505" s="201" t="s">
        <v>1679</v>
      </c>
      <c r="AA505" s="183" t="s">
        <v>951</v>
      </c>
      <c r="AB505" s="201">
        <v>60</v>
      </c>
      <c r="AC505" s="201" t="s">
        <v>1679</v>
      </c>
      <c r="AD505" s="201">
        <v>66.2</v>
      </c>
      <c r="AE505" s="201">
        <v>0</v>
      </c>
      <c r="AF505" s="201"/>
      <c r="AG505" s="201">
        <v>66.2</v>
      </c>
      <c r="AH505" s="201" t="s">
        <v>1679</v>
      </c>
    </row>
    <row r="506" spans="1:34" x14ac:dyDescent="0.2">
      <c r="A506" s="182" t="s">
        <v>1708</v>
      </c>
      <c r="B506" s="182"/>
      <c r="C506" s="183">
        <v>1</v>
      </c>
      <c r="D506" s="183" t="s">
        <v>1730</v>
      </c>
      <c r="E506" s="183" t="s">
        <v>1198</v>
      </c>
      <c r="F506" s="184"/>
      <c r="G506" s="183">
        <v>166</v>
      </c>
      <c r="H506" s="183">
        <v>78.7</v>
      </c>
      <c r="I506" s="200">
        <v>28.560023225431902</v>
      </c>
      <c r="J506" s="201">
        <v>60</v>
      </c>
      <c r="K506" s="201" t="s">
        <v>1690</v>
      </c>
      <c r="L506" s="183">
        <v>3216</v>
      </c>
      <c r="M506" s="201">
        <v>95</v>
      </c>
      <c r="N506" s="201" t="s">
        <v>1682</v>
      </c>
      <c r="O506" s="199">
        <v>9.98</v>
      </c>
      <c r="P506" s="201">
        <v>64</v>
      </c>
      <c r="Q506" s="201" t="s">
        <v>1679</v>
      </c>
      <c r="R506" s="183">
        <v>19.2</v>
      </c>
      <c r="S506" s="201">
        <v>80</v>
      </c>
      <c r="T506" s="201" t="s">
        <v>1678</v>
      </c>
      <c r="U506" s="183">
        <v>150</v>
      </c>
      <c r="V506" s="201">
        <v>60</v>
      </c>
      <c r="W506" s="201" t="s">
        <v>1679</v>
      </c>
      <c r="X506" s="183">
        <v>31</v>
      </c>
      <c r="Y506" s="201">
        <v>66</v>
      </c>
      <c r="Z506" s="201" t="s">
        <v>1679</v>
      </c>
      <c r="AA506" s="183" t="s">
        <v>951</v>
      </c>
      <c r="AB506" s="201">
        <v>60</v>
      </c>
      <c r="AC506" s="201" t="s">
        <v>1679</v>
      </c>
      <c r="AD506" s="201">
        <v>68.650000000000006</v>
      </c>
      <c r="AE506" s="201">
        <v>0</v>
      </c>
      <c r="AF506" s="201"/>
      <c r="AG506" s="201">
        <v>68.650000000000006</v>
      </c>
      <c r="AH506" s="201" t="s">
        <v>1679</v>
      </c>
    </row>
    <row r="507" spans="1:34" x14ac:dyDescent="0.2">
      <c r="A507" s="182" t="s">
        <v>1708</v>
      </c>
      <c r="B507" s="182"/>
      <c r="C507" s="183">
        <v>1</v>
      </c>
      <c r="D507" s="183" t="s">
        <v>1731</v>
      </c>
      <c r="E507" s="183" t="s">
        <v>1198</v>
      </c>
      <c r="F507" s="184"/>
      <c r="G507" s="183"/>
      <c r="H507" s="183"/>
      <c r="I507" s="200"/>
      <c r="J507" s="201"/>
      <c r="K507" s="201"/>
      <c r="L507" s="183"/>
      <c r="M507" s="201"/>
      <c r="N507" s="201"/>
      <c r="O507" s="199"/>
      <c r="P507" s="201"/>
      <c r="Q507" s="201"/>
      <c r="R507" s="183"/>
      <c r="S507" s="201"/>
      <c r="T507" s="201"/>
      <c r="U507" s="183"/>
      <c r="V507" s="201"/>
      <c r="W507" s="201"/>
      <c r="X507" s="183"/>
      <c r="Y507" s="201"/>
      <c r="Z507" s="201"/>
      <c r="AA507" s="183"/>
      <c r="AB507" s="201"/>
      <c r="AC507" s="201"/>
      <c r="AD507" s="201">
        <v>0</v>
      </c>
      <c r="AE507" s="201"/>
      <c r="AF507" s="201"/>
      <c r="AG507" s="201">
        <v>0</v>
      </c>
      <c r="AH507" s="201" t="s">
        <v>1732</v>
      </c>
    </row>
    <row r="508" spans="1:34" x14ac:dyDescent="0.2">
      <c r="A508" s="182" t="s">
        <v>1708</v>
      </c>
      <c r="B508" s="182"/>
      <c r="C508" s="183">
        <v>1</v>
      </c>
      <c r="D508" s="183" t="s">
        <v>1733</v>
      </c>
      <c r="E508" s="183" t="s">
        <v>1198</v>
      </c>
      <c r="F508" s="184"/>
      <c r="G508" s="183">
        <v>160</v>
      </c>
      <c r="H508" s="183">
        <v>54.8</v>
      </c>
      <c r="I508" s="200">
        <v>21.40625</v>
      </c>
      <c r="J508" s="201">
        <v>100</v>
      </c>
      <c r="K508" s="201" t="s">
        <v>1681</v>
      </c>
      <c r="L508" s="183">
        <v>2775</v>
      </c>
      <c r="M508" s="201">
        <v>78</v>
      </c>
      <c r="N508" s="201" t="s">
        <v>1679</v>
      </c>
      <c r="O508" s="199">
        <v>9.9499999999999993</v>
      </c>
      <c r="P508" s="201">
        <v>64</v>
      </c>
      <c r="Q508" s="201" t="s">
        <v>1679</v>
      </c>
      <c r="R508" s="183">
        <v>21.9</v>
      </c>
      <c r="S508" s="201">
        <v>90</v>
      </c>
      <c r="T508" s="201" t="s">
        <v>1682</v>
      </c>
      <c r="U508" s="183">
        <v>160</v>
      </c>
      <c r="V508" s="201">
        <v>66</v>
      </c>
      <c r="W508" s="201" t="s">
        <v>1679</v>
      </c>
      <c r="X508" s="183">
        <v>37</v>
      </c>
      <c r="Y508" s="201">
        <v>72</v>
      </c>
      <c r="Z508" s="201" t="s">
        <v>1679</v>
      </c>
      <c r="AA508" s="183" t="s">
        <v>1040</v>
      </c>
      <c r="AB508" s="201">
        <v>72</v>
      </c>
      <c r="AC508" s="201" t="s">
        <v>1679</v>
      </c>
      <c r="AD508" s="201">
        <v>76.7</v>
      </c>
      <c r="AE508" s="201">
        <v>0</v>
      </c>
      <c r="AF508" s="201"/>
      <c r="AG508" s="201">
        <v>76.7</v>
      </c>
      <c r="AH508" s="201" t="s">
        <v>1679</v>
      </c>
    </row>
    <row r="509" spans="1:34" x14ac:dyDescent="0.2">
      <c r="A509" s="182" t="s">
        <v>1708</v>
      </c>
      <c r="B509" s="182"/>
      <c r="C509" s="183">
        <v>1</v>
      </c>
      <c r="D509" s="183" t="s">
        <v>1734</v>
      </c>
      <c r="E509" s="183" t="s">
        <v>1229</v>
      </c>
      <c r="F509" s="184"/>
      <c r="G509" s="183">
        <v>175</v>
      </c>
      <c r="H509" s="183">
        <v>78.5</v>
      </c>
      <c r="I509" s="200">
        <v>25.632653061224499</v>
      </c>
      <c r="J509" s="201">
        <v>80</v>
      </c>
      <c r="K509" s="201" t="s">
        <v>1677</v>
      </c>
      <c r="L509" s="183">
        <v>4238</v>
      </c>
      <c r="M509" s="201">
        <v>80</v>
      </c>
      <c r="N509" s="201" t="s">
        <v>1678</v>
      </c>
      <c r="O509" s="199">
        <v>7.68</v>
      </c>
      <c r="P509" s="201">
        <v>76</v>
      </c>
      <c r="Q509" s="201" t="s">
        <v>1679</v>
      </c>
      <c r="R509" s="183">
        <v>21.4</v>
      </c>
      <c r="S509" s="201">
        <v>90</v>
      </c>
      <c r="T509" s="201" t="s">
        <v>1682</v>
      </c>
      <c r="U509" s="183">
        <v>200</v>
      </c>
      <c r="V509" s="201">
        <v>60</v>
      </c>
      <c r="W509" s="201" t="s">
        <v>1679</v>
      </c>
      <c r="X509" s="183">
        <v>8</v>
      </c>
      <c r="Y509" s="201">
        <v>60</v>
      </c>
      <c r="Z509" s="201" t="s">
        <v>1679</v>
      </c>
      <c r="AA509" s="183" t="s">
        <v>482</v>
      </c>
      <c r="AB509" s="201">
        <v>60</v>
      </c>
      <c r="AC509" s="201" t="s">
        <v>1679</v>
      </c>
      <c r="AD509" s="201">
        <v>72.2</v>
      </c>
      <c r="AE509" s="201">
        <v>0</v>
      </c>
      <c r="AF509" s="201"/>
      <c r="AG509" s="201">
        <v>72.2</v>
      </c>
      <c r="AH509" s="201" t="s">
        <v>1679</v>
      </c>
    </row>
    <row r="510" spans="1:34" x14ac:dyDescent="0.2">
      <c r="A510" s="182" t="s">
        <v>1708</v>
      </c>
      <c r="B510" s="182"/>
      <c r="C510" s="183">
        <v>1</v>
      </c>
      <c r="D510" s="183" t="s">
        <v>1735</v>
      </c>
      <c r="E510" s="183" t="s">
        <v>1229</v>
      </c>
      <c r="F510" s="184"/>
      <c r="G510" s="183">
        <v>170</v>
      </c>
      <c r="H510" s="183">
        <v>57</v>
      </c>
      <c r="I510" s="200">
        <v>19.723183391003499</v>
      </c>
      <c r="J510" s="201">
        <v>100</v>
      </c>
      <c r="K510" s="201" t="s">
        <v>1681</v>
      </c>
      <c r="L510" s="183">
        <v>4003</v>
      </c>
      <c r="M510" s="201">
        <v>80</v>
      </c>
      <c r="N510" s="201" t="s">
        <v>1678</v>
      </c>
      <c r="O510" s="199">
        <v>7.46</v>
      </c>
      <c r="P510" s="201">
        <v>78</v>
      </c>
      <c r="Q510" s="201" t="s">
        <v>1679</v>
      </c>
      <c r="R510" s="183">
        <v>12</v>
      </c>
      <c r="S510" s="201">
        <v>74</v>
      </c>
      <c r="T510" s="201" t="s">
        <v>1679</v>
      </c>
      <c r="U510" s="183">
        <v>210</v>
      </c>
      <c r="V510" s="201">
        <v>64</v>
      </c>
      <c r="W510" s="201" t="s">
        <v>1679</v>
      </c>
      <c r="X510" s="183">
        <v>8</v>
      </c>
      <c r="Y510" s="201">
        <v>60</v>
      </c>
      <c r="Z510" s="201" t="s">
        <v>1679</v>
      </c>
      <c r="AA510" s="183" t="s">
        <v>848</v>
      </c>
      <c r="AB510" s="201">
        <v>60</v>
      </c>
      <c r="AC510" s="201" t="s">
        <v>1679</v>
      </c>
      <c r="AD510" s="201">
        <v>74.400000000000006</v>
      </c>
      <c r="AE510" s="201">
        <v>0</v>
      </c>
      <c r="AF510" s="201"/>
      <c r="AG510" s="201">
        <v>74.400000000000006</v>
      </c>
      <c r="AH510" s="201" t="s">
        <v>1679</v>
      </c>
    </row>
    <row r="511" spans="1:34" x14ac:dyDescent="0.2">
      <c r="A511" s="182" t="s">
        <v>1708</v>
      </c>
      <c r="B511" s="182"/>
      <c r="C511" s="183">
        <v>1</v>
      </c>
      <c r="D511" s="183" t="s">
        <v>1736</v>
      </c>
      <c r="E511" s="183" t="s">
        <v>1229</v>
      </c>
      <c r="F511" s="184"/>
      <c r="G511" s="183">
        <v>168</v>
      </c>
      <c r="H511" s="183">
        <v>84.1</v>
      </c>
      <c r="I511" s="200">
        <v>29.797335600907001</v>
      </c>
      <c r="J511" s="201">
        <v>60</v>
      </c>
      <c r="K511" s="201" t="s">
        <v>1690</v>
      </c>
      <c r="L511" s="183">
        <v>4124</v>
      </c>
      <c r="M511" s="201">
        <v>80</v>
      </c>
      <c r="N511" s="201" t="s">
        <v>1678</v>
      </c>
      <c r="O511" s="199">
        <v>7.84</v>
      </c>
      <c r="P511" s="201">
        <v>74</v>
      </c>
      <c r="Q511" s="201" t="s">
        <v>1679</v>
      </c>
      <c r="R511" s="183">
        <v>16.8</v>
      </c>
      <c r="S511" s="201">
        <v>80</v>
      </c>
      <c r="T511" s="201" t="s">
        <v>1678</v>
      </c>
      <c r="U511" s="183">
        <v>200</v>
      </c>
      <c r="V511" s="201">
        <v>60</v>
      </c>
      <c r="W511" s="201" t="s">
        <v>1679</v>
      </c>
      <c r="X511" s="183">
        <v>8</v>
      </c>
      <c r="Y511" s="201">
        <v>60</v>
      </c>
      <c r="Z511" s="201" t="s">
        <v>1679</v>
      </c>
      <c r="AA511" s="183" t="s">
        <v>482</v>
      </c>
      <c r="AB511" s="201">
        <v>60</v>
      </c>
      <c r="AC511" s="201" t="s">
        <v>1679</v>
      </c>
      <c r="AD511" s="201">
        <v>67.8</v>
      </c>
      <c r="AE511" s="201">
        <v>0</v>
      </c>
      <c r="AF511" s="201"/>
      <c r="AG511" s="201">
        <v>67.8</v>
      </c>
      <c r="AH511" s="201" t="s">
        <v>1679</v>
      </c>
    </row>
    <row r="512" spans="1:34" x14ac:dyDescent="0.2">
      <c r="A512" s="182" t="s">
        <v>1708</v>
      </c>
      <c r="B512" s="182"/>
      <c r="C512" s="183">
        <v>1</v>
      </c>
      <c r="D512" s="183" t="s">
        <v>1737</v>
      </c>
      <c r="E512" s="183" t="s">
        <v>1229</v>
      </c>
      <c r="F512" s="184"/>
      <c r="G512" s="183">
        <v>173</v>
      </c>
      <c r="H512" s="183">
        <v>53.1</v>
      </c>
      <c r="I512" s="200">
        <v>17.741989374853802</v>
      </c>
      <c r="J512" s="201">
        <v>100</v>
      </c>
      <c r="K512" s="201" t="s">
        <v>1681</v>
      </c>
      <c r="L512" s="183">
        <v>4040</v>
      </c>
      <c r="M512" s="201">
        <v>80</v>
      </c>
      <c r="N512" s="201" t="s">
        <v>1678</v>
      </c>
      <c r="O512" s="199">
        <v>7.1</v>
      </c>
      <c r="P512" s="201">
        <v>95</v>
      </c>
      <c r="Q512" s="201" t="s">
        <v>1682</v>
      </c>
      <c r="R512" s="183">
        <v>16.399999999999999</v>
      </c>
      <c r="S512" s="201">
        <v>80</v>
      </c>
      <c r="T512" s="201" t="s">
        <v>1678</v>
      </c>
      <c r="U512" s="183">
        <v>210</v>
      </c>
      <c r="V512" s="201">
        <v>64</v>
      </c>
      <c r="W512" s="201" t="s">
        <v>1679</v>
      </c>
      <c r="X512" s="183">
        <v>8</v>
      </c>
      <c r="Y512" s="201">
        <v>60</v>
      </c>
      <c r="Z512" s="201" t="s">
        <v>1679</v>
      </c>
      <c r="AA512" s="183" t="s">
        <v>848</v>
      </c>
      <c r="AB512" s="201">
        <v>60</v>
      </c>
      <c r="AC512" s="201" t="s">
        <v>1679</v>
      </c>
      <c r="AD512" s="201">
        <v>78.400000000000006</v>
      </c>
      <c r="AE512" s="201">
        <v>0</v>
      </c>
      <c r="AF512" s="201"/>
      <c r="AG512" s="201">
        <v>78.400000000000006</v>
      </c>
      <c r="AH512" s="201" t="s">
        <v>1679</v>
      </c>
    </row>
    <row r="513" spans="1:34" x14ac:dyDescent="0.2">
      <c r="A513" s="182" t="s">
        <v>1708</v>
      </c>
      <c r="B513" s="182"/>
      <c r="C513" s="183">
        <v>1</v>
      </c>
      <c r="D513" s="183" t="s">
        <v>1738</v>
      </c>
      <c r="E513" s="183" t="s">
        <v>1229</v>
      </c>
      <c r="F513" s="184"/>
      <c r="G513" s="183">
        <v>171</v>
      </c>
      <c r="H513" s="183">
        <v>115.1</v>
      </c>
      <c r="I513" s="200">
        <v>39.362538900858397</v>
      </c>
      <c r="J513" s="201">
        <v>60</v>
      </c>
      <c r="K513" s="201" t="s">
        <v>1690</v>
      </c>
      <c r="L513" s="183">
        <v>4648</v>
      </c>
      <c r="M513" s="201">
        <v>95</v>
      </c>
      <c r="N513" s="201" t="s">
        <v>1682</v>
      </c>
      <c r="O513" s="199">
        <v>8.02</v>
      </c>
      <c r="P513" s="201">
        <v>72</v>
      </c>
      <c r="Q513" s="201" t="s">
        <v>1679</v>
      </c>
      <c r="R513" s="183">
        <v>6.7</v>
      </c>
      <c r="S513" s="201">
        <v>66</v>
      </c>
      <c r="T513" s="201" t="s">
        <v>1679</v>
      </c>
      <c r="U513" s="183">
        <v>205</v>
      </c>
      <c r="V513" s="201">
        <v>62</v>
      </c>
      <c r="W513" s="201" t="s">
        <v>1679</v>
      </c>
      <c r="X513" s="183">
        <v>8</v>
      </c>
      <c r="Y513" s="201">
        <v>60</v>
      </c>
      <c r="Z513" s="201" t="s">
        <v>1679</v>
      </c>
      <c r="AA513" s="183" t="s">
        <v>482</v>
      </c>
      <c r="AB513" s="201">
        <v>60</v>
      </c>
      <c r="AC513" s="201" t="s">
        <v>1679</v>
      </c>
      <c r="AD513" s="201">
        <v>68.45</v>
      </c>
      <c r="AE513" s="201">
        <v>0</v>
      </c>
      <c r="AF513" s="201"/>
      <c r="AG513" s="201">
        <v>68.45</v>
      </c>
      <c r="AH513" s="201" t="s">
        <v>1679</v>
      </c>
    </row>
    <row r="514" spans="1:34" x14ac:dyDescent="0.2">
      <c r="A514" s="182" t="s">
        <v>1708</v>
      </c>
      <c r="B514" s="182"/>
      <c r="C514" s="183">
        <v>1</v>
      </c>
      <c r="D514" s="183" t="s">
        <v>1739</v>
      </c>
      <c r="E514" s="183" t="s">
        <v>1229</v>
      </c>
      <c r="F514" s="184"/>
      <c r="G514" s="183">
        <v>184</v>
      </c>
      <c r="H514" s="183">
        <v>80.900000000000006</v>
      </c>
      <c r="I514" s="200">
        <v>23.895321361058599</v>
      </c>
      <c r="J514" s="201">
        <v>80</v>
      </c>
      <c r="K514" s="201" t="s">
        <v>1677</v>
      </c>
      <c r="L514" s="183">
        <v>5035</v>
      </c>
      <c r="M514" s="201">
        <v>100</v>
      </c>
      <c r="N514" s="201" t="s">
        <v>1682</v>
      </c>
      <c r="O514" s="199">
        <v>7.71</v>
      </c>
      <c r="P514" s="201">
        <v>76</v>
      </c>
      <c r="Q514" s="201" t="s">
        <v>1679</v>
      </c>
      <c r="R514" s="183">
        <v>12.1</v>
      </c>
      <c r="S514" s="201">
        <v>74</v>
      </c>
      <c r="T514" s="201" t="s">
        <v>1679</v>
      </c>
      <c r="U514" s="183">
        <v>210</v>
      </c>
      <c r="V514" s="201">
        <v>64</v>
      </c>
      <c r="W514" s="201" t="s">
        <v>1679</v>
      </c>
      <c r="X514" s="183">
        <v>8</v>
      </c>
      <c r="Y514" s="201">
        <v>60</v>
      </c>
      <c r="Z514" s="201" t="s">
        <v>1679</v>
      </c>
      <c r="AA514" s="183" t="s">
        <v>482</v>
      </c>
      <c r="AB514" s="201">
        <v>60</v>
      </c>
      <c r="AC514" s="201" t="s">
        <v>1679</v>
      </c>
      <c r="AD514" s="201">
        <v>74</v>
      </c>
      <c r="AE514" s="201">
        <v>0</v>
      </c>
      <c r="AF514" s="201"/>
      <c r="AG514" s="201">
        <v>74</v>
      </c>
      <c r="AH514" s="201" t="s">
        <v>1679</v>
      </c>
    </row>
    <row r="515" spans="1:34" x14ac:dyDescent="0.2">
      <c r="A515" s="182" t="s">
        <v>1708</v>
      </c>
      <c r="B515" s="182"/>
      <c r="C515" s="183">
        <v>1</v>
      </c>
      <c r="D515" s="183" t="s">
        <v>1740</v>
      </c>
      <c r="E515" s="183" t="s">
        <v>1229</v>
      </c>
      <c r="F515" s="184"/>
      <c r="G515" s="183">
        <v>173</v>
      </c>
      <c r="H515" s="183">
        <v>104.2</v>
      </c>
      <c r="I515" s="200">
        <v>34.815730562330799</v>
      </c>
      <c r="J515" s="201">
        <v>60</v>
      </c>
      <c r="K515" s="201" t="s">
        <v>1690</v>
      </c>
      <c r="L515" s="183">
        <v>4501</v>
      </c>
      <c r="M515" s="201">
        <v>90</v>
      </c>
      <c r="N515" s="201" t="s">
        <v>1682</v>
      </c>
      <c r="O515" s="199">
        <v>8.15</v>
      </c>
      <c r="P515" s="201">
        <v>72</v>
      </c>
      <c r="Q515" s="201" t="s">
        <v>1679</v>
      </c>
      <c r="R515" s="183">
        <v>9.9</v>
      </c>
      <c r="S515" s="201">
        <v>70</v>
      </c>
      <c r="T515" s="201" t="s">
        <v>1679</v>
      </c>
      <c r="U515" s="183">
        <v>205</v>
      </c>
      <c r="V515" s="201">
        <v>62</v>
      </c>
      <c r="W515" s="201" t="s">
        <v>1679</v>
      </c>
      <c r="X515" s="183">
        <v>8</v>
      </c>
      <c r="Y515" s="201">
        <v>60</v>
      </c>
      <c r="Z515" s="201" t="s">
        <v>1679</v>
      </c>
      <c r="AA515" s="183" t="s">
        <v>482</v>
      </c>
      <c r="AB515" s="201">
        <v>60</v>
      </c>
      <c r="AC515" s="201" t="s">
        <v>1679</v>
      </c>
      <c r="AD515" s="201">
        <v>68.099999999999994</v>
      </c>
      <c r="AE515" s="201">
        <v>0</v>
      </c>
      <c r="AF515" s="201"/>
      <c r="AG515" s="201">
        <v>68.099999999999994</v>
      </c>
      <c r="AH515" s="201" t="s">
        <v>1679</v>
      </c>
    </row>
    <row r="516" spans="1:34" x14ac:dyDescent="0.2">
      <c r="A516" s="182" t="s">
        <v>1708</v>
      </c>
      <c r="B516" s="182"/>
      <c r="C516" s="183">
        <v>1</v>
      </c>
      <c r="D516" s="183" t="s">
        <v>1741</v>
      </c>
      <c r="E516" s="183" t="s">
        <v>1229</v>
      </c>
      <c r="F516" s="184"/>
      <c r="G516" s="183">
        <v>175</v>
      </c>
      <c r="H516" s="183">
        <v>86.2</v>
      </c>
      <c r="I516" s="200">
        <v>28.146938775510201</v>
      </c>
      <c r="J516" s="201">
        <v>60</v>
      </c>
      <c r="K516" s="201" t="s">
        <v>1690</v>
      </c>
      <c r="L516" s="183">
        <v>4839</v>
      </c>
      <c r="M516" s="201">
        <v>100</v>
      </c>
      <c r="N516" s="201" t="s">
        <v>1682</v>
      </c>
      <c r="O516" s="199">
        <v>8.58</v>
      </c>
      <c r="P516" s="201">
        <v>68</v>
      </c>
      <c r="Q516" s="201" t="s">
        <v>1679</v>
      </c>
      <c r="R516" s="183">
        <v>14.2</v>
      </c>
      <c r="S516" s="201">
        <v>76</v>
      </c>
      <c r="T516" s="201" t="s">
        <v>1679</v>
      </c>
      <c r="U516" s="183">
        <v>205</v>
      </c>
      <c r="V516" s="201">
        <v>62</v>
      </c>
      <c r="W516" s="201" t="s">
        <v>1679</v>
      </c>
      <c r="X516" s="183">
        <v>8</v>
      </c>
      <c r="Y516" s="201">
        <v>60</v>
      </c>
      <c r="Z516" s="201" t="s">
        <v>1679</v>
      </c>
      <c r="AA516" s="183" t="s">
        <v>482</v>
      </c>
      <c r="AB516" s="201">
        <v>60</v>
      </c>
      <c r="AC516" s="201" t="s">
        <v>1679</v>
      </c>
      <c r="AD516" s="201">
        <v>69.400000000000006</v>
      </c>
      <c r="AE516" s="201">
        <v>0</v>
      </c>
      <c r="AF516" s="201"/>
      <c r="AG516" s="201">
        <v>69.400000000000006</v>
      </c>
      <c r="AH516" s="201" t="s">
        <v>1679</v>
      </c>
    </row>
    <row r="517" spans="1:34" x14ac:dyDescent="0.2">
      <c r="A517" s="182" t="s">
        <v>1708</v>
      </c>
      <c r="B517" s="182"/>
      <c r="C517" s="183">
        <v>1</v>
      </c>
      <c r="D517" s="183" t="s">
        <v>1742</v>
      </c>
      <c r="E517" s="183" t="s">
        <v>1229</v>
      </c>
      <c r="F517" s="184"/>
      <c r="G517" s="183">
        <v>177</v>
      </c>
      <c r="H517" s="183">
        <v>52.1</v>
      </c>
      <c r="I517" s="200">
        <v>16.629959462478901</v>
      </c>
      <c r="J517" s="201">
        <v>80</v>
      </c>
      <c r="K517" s="201" t="s">
        <v>1707</v>
      </c>
      <c r="L517" s="183">
        <v>4439</v>
      </c>
      <c r="M517" s="201">
        <v>85</v>
      </c>
      <c r="N517" s="201" t="s">
        <v>1678</v>
      </c>
      <c r="O517" s="199">
        <v>7.12</v>
      </c>
      <c r="P517" s="201">
        <v>90</v>
      </c>
      <c r="Q517" s="201" t="s">
        <v>1682</v>
      </c>
      <c r="R517" s="183">
        <v>15.1</v>
      </c>
      <c r="S517" s="201">
        <v>78</v>
      </c>
      <c r="T517" s="201" t="s">
        <v>1679</v>
      </c>
      <c r="U517" s="183">
        <v>240</v>
      </c>
      <c r="V517" s="201">
        <v>80</v>
      </c>
      <c r="W517" s="201" t="s">
        <v>1678</v>
      </c>
      <c r="X517" s="183">
        <v>8</v>
      </c>
      <c r="Y517" s="201">
        <v>60</v>
      </c>
      <c r="Z517" s="201" t="s">
        <v>1679</v>
      </c>
      <c r="AA517" s="183" t="s">
        <v>951</v>
      </c>
      <c r="AB517" s="201">
        <v>60</v>
      </c>
      <c r="AC517" s="201" t="s">
        <v>1679</v>
      </c>
      <c r="AD517" s="201">
        <v>76.55</v>
      </c>
      <c r="AE517" s="201">
        <v>0</v>
      </c>
      <c r="AF517" s="201"/>
      <c r="AG517" s="201">
        <v>76.55</v>
      </c>
      <c r="AH517" s="201" t="s">
        <v>1679</v>
      </c>
    </row>
    <row r="518" spans="1:34" x14ac:dyDescent="0.2">
      <c r="A518" s="182" t="s">
        <v>1708</v>
      </c>
      <c r="B518" s="182"/>
      <c r="C518" s="183">
        <v>1</v>
      </c>
      <c r="D518" s="183" t="s">
        <v>1743</v>
      </c>
      <c r="E518" s="183" t="s">
        <v>1229</v>
      </c>
      <c r="F518" s="184"/>
      <c r="G518" s="183">
        <v>174</v>
      </c>
      <c r="H518" s="183">
        <v>125.7</v>
      </c>
      <c r="I518" s="200">
        <v>41.518034086405102</v>
      </c>
      <c r="J518" s="201">
        <v>60</v>
      </c>
      <c r="K518" s="201" t="s">
        <v>1690</v>
      </c>
      <c r="L518" s="183">
        <v>4725</v>
      </c>
      <c r="M518" s="201">
        <v>95</v>
      </c>
      <c r="N518" s="201" t="s">
        <v>1682</v>
      </c>
      <c r="O518" s="199">
        <v>9</v>
      </c>
      <c r="P518" s="201">
        <v>64</v>
      </c>
      <c r="Q518" s="201" t="s">
        <v>1679</v>
      </c>
      <c r="R518" s="183">
        <v>12.9</v>
      </c>
      <c r="S518" s="201">
        <v>74</v>
      </c>
      <c r="T518" s="201" t="s">
        <v>1679</v>
      </c>
      <c r="U518" s="183">
        <v>205</v>
      </c>
      <c r="V518" s="201">
        <v>62</v>
      </c>
      <c r="W518" s="201" t="s">
        <v>1679</v>
      </c>
      <c r="X518" s="183">
        <v>8</v>
      </c>
      <c r="Y518" s="201">
        <v>60</v>
      </c>
      <c r="Z518" s="201" t="s">
        <v>1679</v>
      </c>
      <c r="AA518" s="183" t="s">
        <v>482</v>
      </c>
      <c r="AB518" s="201">
        <v>60</v>
      </c>
      <c r="AC518" s="201" t="s">
        <v>1679</v>
      </c>
      <c r="AD518" s="201">
        <v>67.650000000000006</v>
      </c>
      <c r="AE518" s="201">
        <v>0</v>
      </c>
      <c r="AF518" s="201"/>
      <c r="AG518" s="201">
        <v>67.650000000000006</v>
      </c>
      <c r="AH518" s="201" t="s">
        <v>1679</v>
      </c>
    </row>
    <row r="519" spans="1:34" x14ac:dyDescent="0.2">
      <c r="A519" s="182" t="s">
        <v>1708</v>
      </c>
      <c r="B519" s="182"/>
      <c r="C519" s="183">
        <v>1</v>
      </c>
      <c r="D519" s="183" t="s">
        <v>1744</v>
      </c>
      <c r="E519" s="183" t="s">
        <v>1229</v>
      </c>
      <c r="F519" s="184"/>
      <c r="G519" s="183">
        <v>171</v>
      </c>
      <c r="H519" s="183">
        <v>68.2</v>
      </c>
      <c r="I519" s="200">
        <v>23.3234157518553</v>
      </c>
      <c r="J519" s="201">
        <v>100</v>
      </c>
      <c r="K519" s="201" t="s">
        <v>1681</v>
      </c>
      <c r="L519" s="183">
        <v>4221</v>
      </c>
      <c r="M519" s="201">
        <v>80</v>
      </c>
      <c r="N519" s="201" t="s">
        <v>1678</v>
      </c>
      <c r="O519" s="199">
        <v>8.06</v>
      </c>
      <c r="P519" s="201">
        <v>72</v>
      </c>
      <c r="Q519" s="201" t="s">
        <v>1679</v>
      </c>
      <c r="R519" s="183">
        <v>17.899999999999999</v>
      </c>
      <c r="S519" s="201">
        <v>80</v>
      </c>
      <c r="T519" s="201" t="s">
        <v>1678</v>
      </c>
      <c r="U519" s="183">
        <v>210</v>
      </c>
      <c r="V519" s="201">
        <v>64</v>
      </c>
      <c r="W519" s="201" t="s">
        <v>1679</v>
      </c>
      <c r="X519" s="183">
        <v>8</v>
      </c>
      <c r="Y519" s="201">
        <v>60</v>
      </c>
      <c r="Z519" s="201" t="s">
        <v>1679</v>
      </c>
      <c r="AA519" s="183" t="s">
        <v>482</v>
      </c>
      <c r="AB519" s="201">
        <v>60</v>
      </c>
      <c r="AC519" s="201" t="s">
        <v>1679</v>
      </c>
      <c r="AD519" s="201">
        <v>73.8</v>
      </c>
      <c r="AE519" s="201">
        <v>0</v>
      </c>
      <c r="AF519" s="201"/>
      <c r="AG519" s="201">
        <v>73.8</v>
      </c>
      <c r="AH519" s="201" t="s">
        <v>1679</v>
      </c>
    </row>
    <row r="520" spans="1:34" x14ac:dyDescent="0.2">
      <c r="A520" s="182" t="s">
        <v>1708</v>
      </c>
      <c r="B520" s="182"/>
      <c r="C520" s="183">
        <v>1</v>
      </c>
      <c r="D520" s="183" t="s">
        <v>1745</v>
      </c>
      <c r="E520" s="183" t="s">
        <v>1229</v>
      </c>
      <c r="F520" s="184"/>
      <c r="G520" s="183">
        <v>175</v>
      </c>
      <c r="H520" s="183">
        <v>77.900000000000006</v>
      </c>
      <c r="I520" s="200">
        <v>25.4367346938776</v>
      </c>
      <c r="J520" s="201">
        <v>80</v>
      </c>
      <c r="K520" s="201" t="s">
        <v>1677</v>
      </c>
      <c r="L520" s="183">
        <v>4974</v>
      </c>
      <c r="M520" s="201">
        <v>100</v>
      </c>
      <c r="N520" s="201" t="s">
        <v>1682</v>
      </c>
      <c r="O520" s="199">
        <v>7.43</v>
      </c>
      <c r="P520" s="201">
        <v>78</v>
      </c>
      <c r="Q520" s="201" t="s">
        <v>1679</v>
      </c>
      <c r="R520" s="183">
        <v>16.100000000000001</v>
      </c>
      <c r="S520" s="201">
        <v>80</v>
      </c>
      <c r="T520" s="201" t="s">
        <v>1678</v>
      </c>
      <c r="U520" s="183">
        <v>205</v>
      </c>
      <c r="V520" s="201">
        <v>62</v>
      </c>
      <c r="W520" s="201" t="s">
        <v>1679</v>
      </c>
      <c r="X520" s="183">
        <v>8</v>
      </c>
      <c r="Y520" s="201">
        <v>60</v>
      </c>
      <c r="Z520" s="201" t="s">
        <v>1679</v>
      </c>
      <c r="AA520" s="183" t="s">
        <v>482</v>
      </c>
      <c r="AB520" s="201">
        <v>60</v>
      </c>
      <c r="AC520" s="201" t="s">
        <v>1679</v>
      </c>
      <c r="AD520" s="201">
        <v>74.8</v>
      </c>
      <c r="AE520" s="201">
        <v>0</v>
      </c>
      <c r="AF520" s="201"/>
      <c r="AG520" s="201">
        <v>74.8</v>
      </c>
      <c r="AH520" s="201" t="s">
        <v>1679</v>
      </c>
    </row>
    <row r="521" spans="1:34" x14ac:dyDescent="0.2">
      <c r="A521" s="182" t="s">
        <v>1708</v>
      </c>
      <c r="B521" s="182"/>
      <c r="C521" s="183">
        <v>1</v>
      </c>
      <c r="D521" s="183" t="s">
        <v>1746</v>
      </c>
      <c r="E521" s="183" t="s">
        <v>1229</v>
      </c>
      <c r="F521" s="184"/>
      <c r="G521" s="183">
        <v>177</v>
      </c>
      <c r="H521" s="183">
        <v>82.9</v>
      </c>
      <c r="I521" s="200">
        <v>26.461106323214899</v>
      </c>
      <c r="J521" s="201">
        <v>80</v>
      </c>
      <c r="K521" s="201" t="s">
        <v>1677</v>
      </c>
      <c r="L521" s="183">
        <v>4000</v>
      </c>
      <c r="M521" s="201">
        <v>80</v>
      </c>
      <c r="N521" s="201" t="s">
        <v>1678</v>
      </c>
      <c r="O521" s="199">
        <v>7.18</v>
      </c>
      <c r="P521" s="201">
        <v>90</v>
      </c>
      <c r="Q521" s="201" t="s">
        <v>1682</v>
      </c>
      <c r="R521" s="183">
        <v>10.9</v>
      </c>
      <c r="S521" s="201">
        <v>72</v>
      </c>
      <c r="T521" s="201" t="s">
        <v>1679</v>
      </c>
      <c r="U521" s="183">
        <v>220</v>
      </c>
      <c r="V521" s="201">
        <v>70</v>
      </c>
      <c r="W521" s="201" t="s">
        <v>1679</v>
      </c>
      <c r="X521" s="183">
        <v>8</v>
      </c>
      <c r="Y521" s="201">
        <v>60</v>
      </c>
      <c r="Z521" s="201" t="s">
        <v>1679</v>
      </c>
      <c r="AA521" s="183" t="s">
        <v>482</v>
      </c>
      <c r="AB521" s="201">
        <v>60</v>
      </c>
      <c r="AC521" s="201" t="s">
        <v>1679</v>
      </c>
      <c r="AD521" s="201">
        <v>74.2</v>
      </c>
      <c r="AE521" s="201">
        <v>0</v>
      </c>
      <c r="AF521" s="201"/>
      <c r="AG521" s="201">
        <v>74.2</v>
      </c>
      <c r="AH521" s="201" t="s">
        <v>1679</v>
      </c>
    </row>
    <row r="522" spans="1:34" x14ac:dyDescent="0.2">
      <c r="A522" s="182" t="s">
        <v>1708</v>
      </c>
      <c r="B522" s="182"/>
      <c r="C522" s="183">
        <v>1</v>
      </c>
      <c r="D522" s="183" t="s">
        <v>1747</v>
      </c>
      <c r="E522" s="183" t="s">
        <v>1229</v>
      </c>
      <c r="F522" s="184"/>
      <c r="G522" s="183">
        <v>182</v>
      </c>
      <c r="H522" s="183">
        <v>61.3</v>
      </c>
      <c r="I522" s="200">
        <v>18.5062190556696</v>
      </c>
      <c r="J522" s="201">
        <v>100</v>
      </c>
      <c r="K522" s="201" t="s">
        <v>1681</v>
      </c>
      <c r="L522" s="183">
        <v>4024</v>
      </c>
      <c r="M522" s="201">
        <v>80</v>
      </c>
      <c r="N522" s="201" t="s">
        <v>1678</v>
      </c>
      <c r="O522" s="199">
        <v>6.58</v>
      </c>
      <c r="P522" s="201">
        <v>100</v>
      </c>
      <c r="Q522" s="201" t="s">
        <v>1682</v>
      </c>
      <c r="R522" s="183">
        <v>9.1</v>
      </c>
      <c r="S522" s="201">
        <v>70</v>
      </c>
      <c r="T522" s="201" t="s">
        <v>1679</v>
      </c>
      <c r="U522" s="183">
        <v>230</v>
      </c>
      <c r="V522" s="201">
        <v>74</v>
      </c>
      <c r="W522" s="201" t="s">
        <v>1679</v>
      </c>
      <c r="X522" s="183">
        <v>10</v>
      </c>
      <c r="Y522" s="201">
        <v>68</v>
      </c>
      <c r="Z522" s="201" t="s">
        <v>1679</v>
      </c>
      <c r="AA522" s="183" t="s">
        <v>624</v>
      </c>
      <c r="AB522" s="201">
        <v>62</v>
      </c>
      <c r="AC522" s="201" t="s">
        <v>1679</v>
      </c>
      <c r="AD522" s="201">
        <v>80.599999999999994</v>
      </c>
      <c r="AE522" s="201">
        <v>0</v>
      </c>
      <c r="AF522" s="201"/>
      <c r="AG522" s="201">
        <v>80.599999999999994</v>
      </c>
      <c r="AH522" s="201" t="s">
        <v>1678</v>
      </c>
    </row>
    <row r="523" spans="1:34" x14ac:dyDescent="0.2">
      <c r="A523" s="182" t="s">
        <v>1708</v>
      </c>
      <c r="B523" s="182"/>
      <c r="C523" s="183">
        <v>1</v>
      </c>
      <c r="D523" s="183" t="s">
        <v>1748</v>
      </c>
      <c r="E523" s="183" t="s">
        <v>1229</v>
      </c>
      <c r="F523" s="184"/>
      <c r="G523" s="183">
        <v>180</v>
      </c>
      <c r="H523" s="183">
        <v>77.7</v>
      </c>
      <c r="I523" s="200">
        <v>23.981481481481499</v>
      </c>
      <c r="J523" s="201">
        <v>80</v>
      </c>
      <c r="K523" s="201" t="s">
        <v>1677</v>
      </c>
      <c r="L523" s="183">
        <v>5698</v>
      </c>
      <c r="M523" s="201">
        <v>100</v>
      </c>
      <c r="N523" s="201" t="s">
        <v>1682</v>
      </c>
      <c r="O523" s="199">
        <v>7.62</v>
      </c>
      <c r="P523" s="201">
        <v>76</v>
      </c>
      <c r="Q523" s="201" t="s">
        <v>1679</v>
      </c>
      <c r="R523" s="183">
        <v>8.6</v>
      </c>
      <c r="S523" s="201">
        <v>68</v>
      </c>
      <c r="T523" s="201" t="s">
        <v>1679</v>
      </c>
      <c r="U523" s="183">
        <v>220</v>
      </c>
      <c r="V523" s="201">
        <v>70</v>
      </c>
      <c r="W523" s="201" t="s">
        <v>1679</v>
      </c>
      <c r="X523" s="183">
        <v>8</v>
      </c>
      <c r="Y523" s="201">
        <v>60</v>
      </c>
      <c r="Z523" s="201" t="s">
        <v>1679</v>
      </c>
      <c r="AA523" s="183" t="s">
        <v>482</v>
      </c>
      <c r="AB523" s="201">
        <v>60</v>
      </c>
      <c r="AC523" s="201" t="s">
        <v>1679</v>
      </c>
      <c r="AD523" s="201">
        <v>74</v>
      </c>
      <c r="AE523" s="201">
        <v>0</v>
      </c>
      <c r="AF523" s="201"/>
      <c r="AG523" s="201">
        <v>74</v>
      </c>
      <c r="AH523" s="201" t="s">
        <v>1679</v>
      </c>
    </row>
    <row r="524" spans="1:34" x14ac:dyDescent="0.2">
      <c r="A524" s="182" t="s">
        <v>1708</v>
      </c>
      <c r="B524" s="182"/>
      <c r="C524" s="183">
        <v>1</v>
      </c>
      <c r="D524" s="183" t="s">
        <v>1749</v>
      </c>
      <c r="E524" s="183" t="s">
        <v>1229</v>
      </c>
      <c r="F524" s="184"/>
      <c r="G524" s="183">
        <v>185</v>
      </c>
      <c r="H524" s="183">
        <v>113.1</v>
      </c>
      <c r="I524" s="200">
        <v>33.0460189919649</v>
      </c>
      <c r="J524" s="201">
        <v>60</v>
      </c>
      <c r="K524" s="201" t="s">
        <v>1690</v>
      </c>
      <c r="L524" s="183">
        <v>5522</v>
      </c>
      <c r="M524" s="201">
        <v>100</v>
      </c>
      <c r="N524" s="201" t="s">
        <v>1682</v>
      </c>
      <c r="O524" s="199">
        <v>8.84</v>
      </c>
      <c r="P524" s="201">
        <v>64</v>
      </c>
      <c r="Q524" s="201" t="s">
        <v>1679</v>
      </c>
      <c r="R524" s="183">
        <v>4</v>
      </c>
      <c r="S524" s="201">
        <v>62</v>
      </c>
      <c r="T524" s="201" t="s">
        <v>1679</v>
      </c>
      <c r="U524" s="183">
        <v>205</v>
      </c>
      <c r="V524" s="201">
        <v>62</v>
      </c>
      <c r="W524" s="201" t="s">
        <v>1679</v>
      </c>
      <c r="X524" s="183">
        <v>8</v>
      </c>
      <c r="Y524" s="201">
        <v>60</v>
      </c>
      <c r="Z524" s="201" t="s">
        <v>1679</v>
      </c>
      <c r="AA524" s="183" t="s">
        <v>482</v>
      </c>
      <c r="AB524" s="201">
        <v>60</v>
      </c>
      <c r="AC524" s="201" t="s">
        <v>1679</v>
      </c>
      <c r="AD524" s="201">
        <v>67.2</v>
      </c>
      <c r="AE524" s="201">
        <v>0</v>
      </c>
      <c r="AF524" s="201"/>
      <c r="AG524" s="201">
        <v>67.2</v>
      </c>
      <c r="AH524" s="201" t="s">
        <v>1679</v>
      </c>
    </row>
    <row r="525" spans="1:34" x14ac:dyDescent="0.2">
      <c r="A525" s="182" t="s">
        <v>1708</v>
      </c>
      <c r="B525" s="182"/>
      <c r="C525" s="183">
        <v>1</v>
      </c>
      <c r="D525" s="183" t="s">
        <v>1750</v>
      </c>
      <c r="E525" s="183" t="s">
        <v>1229</v>
      </c>
      <c r="F525" s="184"/>
      <c r="G525" s="183">
        <v>183</v>
      </c>
      <c r="H525" s="183">
        <v>91.7</v>
      </c>
      <c r="I525" s="200">
        <v>27.3821254740363</v>
      </c>
      <c r="J525" s="201">
        <v>60</v>
      </c>
      <c r="K525" s="201" t="s">
        <v>1690</v>
      </c>
      <c r="L525" s="183">
        <v>5151</v>
      </c>
      <c r="M525" s="201">
        <v>100</v>
      </c>
      <c r="N525" s="201" t="s">
        <v>1682</v>
      </c>
      <c r="O525" s="199">
        <v>7.35</v>
      </c>
      <c r="P525" s="201">
        <v>80</v>
      </c>
      <c r="Q525" s="201" t="s">
        <v>1678</v>
      </c>
      <c r="R525" s="183">
        <v>13.7</v>
      </c>
      <c r="S525" s="201">
        <v>76</v>
      </c>
      <c r="T525" s="201" t="s">
        <v>1679</v>
      </c>
      <c r="U525" s="183">
        <v>210</v>
      </c>
      <c r="V525" s="201">
        <v>64</v>
      </c>
      <c r="W525" s="201" t="s">
        <v>1679</v>
      </c>
      <c r="X525" s="183">
        <v>8</v>
      </c>
      <c r="Y525" s="201">
        <v>60</v>
      </c>
      <c r="Z525" s="201" t="s">
        <v>1679</v>
      </c>
      <c r="AA525" s="183" t="s">
        <v>482</v>
      </c>
      <c r="AB525" s="201">
        <v>60</v>
      </c>
      <c r="AC525" s="201" t="s">
        <v>1679</v>
      </c>
      <c r="AD525" s="201">
        <v>72</v>
      </c>
      <c r="AE525" s="201">
        <v>0</v>
      </c>
      <c r="AF525" s="201"/>
      <c r="AG525" s="201">
        <v>72</v>
      </c>
      <c r="AH525" s="201" t="s">
        <v>1679</v>
      </c>
    </row>
    <row r="526" spans="1:34" x14ac:dyDescent="0.2">
      <c r="A526" s="182" t="s">
        <v>1708</v>
      </c>
      <c r="B526" s="182"/>
      <c r="C526" s="183">
        <v>1</v>
      </c>
      <c r="D526" s="183" t="s">
        <v>1697</v>
      </c>
      <c r="E526" s="183" t="s">
        <v>1229</v>
      </c>
      <c r="F526" s="184"/>
      <c r="G526" s="183">
        <v>175</v>
      </c>
      <c r="H526" s="183">
        <v>55.2</v>
      </c>
      <c r="I526" s="200">
        <v>18.024489795918399</v>
      </c>
      <c r="J526" s="201">
        <v>100</v>
      </c>
      <c r="K526" s="201" t="s">
        <v>1681</v>
      </c>
      <c r="L526" s="183">
        <v>4304</v>
      </c>
      <c r="M526" s="201">
        <v>85</v>
      </c>
      <c r="N526" s="201" t="s">
        <v>1678</v>
      </c>
      <c r="O526" s="199">
        <v>6.82</v>
      </c>
      <c r="P526" s="201">
        <v>100</v>
      </c>
      <c r="Q526" s="201" t="s">
        <v>1682</v>
      </c>
      <c r="R526" s="183">
        <v>12.5</v>
      </c>
      <c r="S526" s="201">
        <v>74</v>
      </c>
      <c r="T526" s="201" t="s">
        <v>1679</v>
      </c>
      <c r="U526" s="183">
        <v>220</v>
      </c>
      <c r="V526" s="201">
        <v>70</v>
      </c>
      <c r="W526" s="201" t="s">
        <v>1679</v>
      </c>
      <c r="X526" s="183">
        <v>8</v>
      </c>
      <c r="Y526" s="201">
        <v>60</v>
      </c>
      <c r="Z526" s="201" t="s">
        <v>1679</v>
      </c>
      <c r="AA526" s="183" t="s">
        <v>338</v>
      </c>
      <c r="AB526" s="201">
        <v>64</v>
      </c>
      <c r="AC526" s="201" t="s">
        <v>1679</v>
      </c>
      <c r="AD526" s="201">
        <v>80.95</v>
      </c>
      <c r="AE526" s="201">
        <v>0</v>
      </c>
      <c r="AF526" s="201"/>
      <c r="AG526" s="201">
        <v>80.95</v>
      </c>
      <c r="AH526" s="201" t="s">
        <v>1678</v>
      </c>
    </row>
    <row r="527" spans="1:34" x14ac:dyDescent="0.2">
      <c r="A527" s="182" t="s">
        <v>1708</v>
      </c>
      <c r="B527" s="182"/>
      <c r="C527" s="183">
        <v>1</v>
      </c>
      <c r="D527" s="183" t="s">
        <v>1751</v>
      </c>
      <c r="E527" s="183" t="s">
        <v>1229</v>
      </c>
      <c r="F527" s="184"/>
      <c r="G527" s="183">
        <v>184</v>
      </c>
      <c r="H527" s="183">
        <v>77.099999999999994</v>
      </c>
      <c r="I527" s="200">
        <v>22.772920604914901</v>
      </c>
      <c r="J527" s="201">
        <v>100</v>
      </c>
      <c r="K527" s="201" t="s">
        <v>1681</v>
      </c>
      <c r="L527" s="183">
        <v>4850</v>
      </c>
      <c r="M527" s="201">
        <v>100</v>
      </c>
      <c r="N527" s="201" t="s">
        <v>1682</v>
      </c>
      <c r="O527" s="199">
        <v>7.58</v>
      </c>
      <c r="P527" s="201">
        <v>78</v>
      </c>
      <c r="Q527" s="201" t="s">
        <v>1679</v>
      </c>
      <c r="R527" s="183">
        <v>13.8</v>
      </c>
      <c r="S527" s="201">
        <v>76</v>
      </c>
      <c r="T527" s="201" t="s">
        <v>1679</v>
      </c>
      <c r="U527" s="183">
        <v>210</v>
      </c>
      <c r="V527" s="201">
        <v>64</v>
      </c>
      <c r="W527" s="201" t="s">
        <v>1679</v>
      </c>
      <c r="X527" s="183">
        <v>8</v>
      </c>
      <c r="Y527" s="201">
        <v>60</v>
      </c>
      <c r="Z527" s="201" t="s">
        <v>1679</v>
      </c>
      <c r="AA527" s="183" t="s">
        <v>338</v>
      </c>
      <c r="AB527" s="201">
        <v>64</v>
      </c>
      <c r="AC527" s="201" t="s">
        <v>1679</v>
      </c>
      <c r="AD527" s="201">
        <v>78.400000000000006</v>
      </c>
      <c r="AE527" s="201">
        <v>0</v>
      </c>
      <c r="AF527" s="201"/>
      <c r="AG527" s="201">
        <v>78.400000000000006</v>
      </c>
      <c r="AH527" s="201" t="s">
        <v>1679</v>
      </c>
    </row>
    <row r="528" spans="1:34" x14ac:dyDescent="0.2">
      <c r="A528" s="182" t="s">
        <v>1708</v>
      </c>
      <c r="B528" s="182"/>
      <c r="C528" s="183">
        <v>1</v>
      </c>
      <c r="D528" s="183" t="s">
        <v>1752</v>
      </c>
      <c r="E528" s="183" t="s">
        <v>1229</v>
      </c>
      <c r="F528" s="184"/>
      <c r="G528" s="183">
        <v>175</v>
      </c>
      <c r="H528" s="183">
        <v>108.7</v>
      </c>
      <c r="I528" s="200">
        <v>35.493877551020397</v>
      </c>
      <c r="J528" s="201">
        <v>60</v>
      </c>
      <c r="K528" s="201" t="s">
        <v>1690</v>
      </c>
      <c r="L528" s="183">
        <v>4000</v>
      </c>
      <c r="M528" s="201">
        <v>80</v>
      </c>
      <c r="N528" s="201" t="s">
        <v>1678</v>
      </c>
      <c r="O528" s="199">
        <v>7.85</v>
      </c>
      <c r="P528" s="201">
        <v>74</v>
      </c>
      <c r="Q528" s="201" t="s">
        <v>1679</v>
      </c>
      <c r="R528" s="183">
        <v>14</v>
      </c>
      <c r="S528" s="201">
        <v>76</v>
      </c>
      <c r="T528" s="201" t="s">
        <v>1679</v>
      </c>
      <c r="U528" s="183">
        <v>205</v>
      </c>
      <c r="V528" s="201">
        <v>62</v>
      </c>
      <c r="W528" s="201" t="s">
        <v>1679</v>
      </c>
      <c r="X528" s="183">
        <v>8</v>
      </c>
      <c r="Y528" s="201">
        <v>60</v>
      </c>
      <c r="Z528" s="201" t="s">
        <v>1679</v>
      </c>
      <c r="AA528" s="183" t="s">
        <v>482</v>
      </c>
      <c r="AB528" s="201">
        <v>60</v>
      </c>
      <c r="AC528" s="201" t="s">
        <v>1679</v>
      </c>
      <c r="AD528" s="201">
        <v>67.599999999999994</v>
      </c>
      <c r="AE528" s="201">
        <v>0</v>
      </c>
      <c r="AF528" s="201"/>
      <c r="AG528" s="201">
        <v>67.599999999999994</v>
      </c>
      <c r="AH528" s="201" t="s">
        <v>1679</v>
      </c>
    </row>
    <row r="529" spans="1:34" x14ac:dyDescent="0.2">
      <c r="A529" s="182" t="s">
        <v>1708</v>
      </c>
      <c r="B529" s="182"/>
      <c r="C529" s="183">
        <v>1</v>
      </c>
      <c r="D529" s="183" t="s">
        <v>1753</v>
      </c>
      <c r="E529" s="183" t="s">
        <v>1229</v>
      </c>
      <c r="F529" s="184"/>
      <c r="G529" s="183">
        <v>173</v>
      </c>
      <c r="H529" s="183">
        <v>64.5</v>
      </c>
      <c r="I529" s="200">
        <v>21.5510040429015</v>
      </c>
      <c r="J529" s="201">
        <v>100</v>
      </c>
      <c r="K529" s="201" t="s">
        <v>1681</v>
      </c>
      <c r="L529" s="183">
        <v>4928</v>
      </c>
      <c r="M529" s="201">
        <v>100</v>
      </c>
      <c r="N529" s="201" t="s">
        <v>1682</v>
      </c>
      <c r="O529" s="199">
        <v>7.05</v>
      </c>
      <c r="P529" s="201">
        <v>95</v>
      </c>
      <c r="Q529" s="201" t="s">
        <v>1682</v>
      </c>
      <c r="R529" s="183">
        <v>14</v>
      </c>
      <c r="S529" s="201">
        <v>76</v>
      </c>
      <c r="T529" s="201" t="s">
        <v>1679</v>
      </c>
      <c r="U529" s="183">
        <v>250</v>
      </c>
      <c r="V529" s="201">
        <v>85</v>
      </c>
      <c r="W529" s="201" t="s">
        <v>1678</v>
      </c>
      <c r="X529" s="183">
        <v>8</v>
      </c>
      <c r="Y529" s="201">
        <v>60</v>
      </c>
      <c r="Z529" s="201" t="s">
        <v>1679</v>
      </c>
      <c r="AA529" s="183" t="s">
        <v>338</v>
      </c>
      <c r="AB529" s="201">
        <v>64</v>
      </c>
      <c r="AC529" s="201" t="s">
        <v>1679</v>
      </c>
      <c r="AD529" s="201">
        <v>83.9</v>
      </c>
      <c r="AE529" s="201">
        <v>0</v>
      </c>
      <c r="AF529" s="201"/>
      <c r="AG529" s="201">
        <v>83.9</v>
      </c>
      <c r="AH529" s="201" t="s">
        <v>1678</v>
      </c>
    </row>
    <row r="530" spans="1:34" x14ac:dyDescent="0.2">
      <c r="A530" s="182" t="s">
        <v>1708</v>
      </c>
      <c r="B530" s="182"/>
      <c r="C530" s="183">
        <v>1</v>
      </c>
      <c r="D530" s="183" t="s">
        <v>1754</v>
      </c>
      <c r="E530" s="183" t="s">
        <v>1229</v>
      </c>
      <c r="F530" s="184"/>
      <c r="G530" s="183">
        <v>186</v>
      </c>
      <c r="H530" s="183">
        <v>83.9</v>
      </c>
      <c r="I530" s="200">
        <v>24.251358538559401</v>
      </c>
      <c r="J530" s="201">
        <v>80</v>
      </c>
      <c r="K530" s="201" t="s">
        <v>1677</v>
      </c>
      <c r="L530" s="183">
        <v>5835</v>
      </c>
      <c r="M530" s="201">
        <v>100</v>
      </c>
      <c r="N530" s="201" t="s">
        <v>1682</v>
      </c>
      <c r="O530" s="199">
        <v>8.2100000000000009</v>
      </c>
      <c r="P530" s="201">
        <v>70</v>
      </c>
      <c r="Q530" s="201" t="s">
        <v>1679</v>
      </c>
      <c r="R530" s="183">
        <v>5.9</v>
      </c>
      <c r="S530" s="201">
        <v>64</v>
      </c>
      <c r="T530" s="201" t="s">
        <v>1679</v>
      </c>
      <c r="U530" s="183">
        <v>205</v>
      </c>
      <c r="V530" s="201">
        <v>62</v>
      </c>
      <c r="W530" s="201" t="s">
        <v>1679</v>
      </c>
      <c r="X530" s="183">
        <v>8</v>
      </c>
      <c r="Y530" s="201">
        <v>60</v>
      </c>
      <c r="Z530" s="201" t="s">
        <v>1679</v>
      </c>
      <c r="AA530" s="183" t="s">
        <v>482</v>
      </c>
      <c r="AB530" s="201">
        <v>60</v>
      </c>
      <c r="AC530" s="201" t="s">
        <v>1679</v>
      </c>
      <c r="AD530" s="201">
        <v>71.599999999999994</v>
      </c>
      <c r="AE530" s="201">
        <v>0</v>
      </c>
      <c r="AF530" s="201"/>
      <c r="AG530" s="201">
        <v>71.599999999999994</v>
      </c>
      <c r="AH530" s="201" t="s">
        <v>1679</v>
      </c>
    </row>
    <row r="531" spans="1:34" x14ac:dyDescent="0.2">
      <c r="A531" s="182" t="s">
        <v>1708</v>
      </c>
      <c r="B531" s="182"/>
      <c r="C531" s="183">
        <v>1</v>
      </c>
      <c r="D531" s="183" t="s">
        <v>1755</v>
      </c>
      <c r="E531" s="183" t="s">
        <v>1229</v>
      </c>
      <c r="F531" s="184"/>
      <c r="G531" s="183">
        <v>176</v>
      </c>
      <c r="H531" s="183">
        <v>56.6</v>
      </c>
      <c r="I531" s="200">
        <v>18.272210743801701</v>
      </c>
      <c r="J531" s="201">
        <v>100</v>
      </c>
      <c r="K531" s="201" t="s">
        <v>1681</v>
      </c>
      <c r="L531" s="183">
        <v>4037</v>
      </c>
      <c r="M531" s="201">
        <v>80</v>
      </c>
      <c r="N531" s="201" t="s">
        <v>1678</v>
      </c>
      <c r="O531" s="199">
        <v>7.3</v>
      </c>
      <c r="P531" s="201">
        <v>85</v>
      </c>
      <c r="Q531" s="201" t="s">
        <v>1678</v>
      </c>
      <c r="R531" s="183">
        <v>21</v>
      </c>
      <c r="S531" s="201">
        <v>90</v>
      </c>
      <c r="T531" s="201" t="s">
        <v>1682</v>
      </c>
      <c r="U531" s="183">
        <v>230</v>
      </c>
      <c r="V531" s="201">
        <v>74</v>
      </c>
      <c r="W531" s="201" t="s">
        <v>1679</v>
      </c>
      <c r="X531" s="183">
        <v>10</v>
      </c>
      <c r="Y531" s="201">
        <v>68</v>
      </c>
      <c r="Z531" s="201" t="s">
        <v>1679</v>
      </c>
      <c r="AA531" s="183" t="s">
        <v>338</v>
      </c>
      <c r="AB531" s="201">
        <v>64</v>
      </c>
      <c r="AC531" s="201" t="s">
        <v>1679</v>
      </c>
      <c r="AD531" s="201">
        <v>80</v>
      </c>
      <c r="AE531" s="201">
        <v>0</v>
      </c>
      <c r="AF531" s="201"/>
      <c r="AG531" s="201">
        <v>80</v>
      </c>
      <c r="AH531" s="201" t="s">
        <v>1678</v>
      </c>
    </row>
    <row r="532" spans="1:34" x14ac:dyDescent="0.2">
      <c r="A532" s="182" t="s">
        <v>1708</v>
      </c>
      <c r="B532" s="182"/>
      <c r="C532" s="183">
        <v>1</v>
      </c>
      <c r="D532" s="183" t="s">
        <v>1756</v>
      </c>
      <c r="E532" s="183" t="s">
        <v>1229</v>
      </c>
      <c r="F532" s="184"/>
      <c r="G532" s="183">
        <v>176</v>
      </c>
      <c r="H532" s="183">
        <v>84.9</v>
      </c>
      <c r="I532" s="200">
        <v>27.408316115702501</v>
      </c>
      <c r="J532" s="201">
        <v>60</v>
      </c>
      <c r="K532" s="201" t="s">
        <v>1690</v>
      </c>
      <c r="L532" s="183">
        <v>4037</v>
      </c>
      <c r="M532" s="201">
        <v>80</v>
      </c>
      <c r="N532" s="201" t="s">
        <v>1678</v>
      </c>
      <c r="O532" s="199">
        <v>6.73</v>
      </c>
      <c r="P532" s="201">
        <v>100</v>
      </c>
      <c r="Q532" s="201" t="s">
        <v>1682</v>
      </c>
      <c r="R532" s="183">
        <v>3.5</v>
      </c>
      <c r="S532" s="201">
        <v>62</v>
      </c>
      <c r="T532" s="201" t="s">
        <v>1679</v>
      </c>
      <c r="U532" s="183">
        <v>220</v>
      </c>
      <c r="V532" s="201">
        <v>70</v>
      </c>
      <c r="W532" s="201" t="s">
        <v>1679</v>
      </c>
      <c r="X532" s="183">
        <v>8</v>
      </c>
      <c r="Y532" s="201">
        <v>60</v>
      </c>
      <c r="Z532" s="201" t="s">
        <v>1679</v>
      </c>
      <c r="AA532" s="183" t="s">
        <v>482</v>
      </c>
      <c r="AB532" s="201">
        <v>60</v>
      </c>
      <c r="AC532" s="201" t="s">
        <v>1679</v>
      </c>
      <c r="AD532" s="201">
        <v>72.2</v>
      </c>
      <c r="AE532" s="201">
        <v>0</v>
      </c>
      <c r="AF532" s="201"/>
      <c r="AG532" s="201">
        <v>72.2</v>
      </c>
      <c r="AH532" s="201" t="s">
        <v>1679</v>
      </c>
    </row>
    <row r="533" spans="1:34" x14ac:dyDescent="0.2">
      <c r="A533" s="182" t="s">
        <v>1708</v>
      </c>
      <c r="B533" s="182"/>
      <c r="C533" s="183">
        <v>1</v>
      </c>
      <c r="D533" s="183" t="s">
        <v>1757</v>
      </c>
      <c r="E533" s="183" t="s">
        <v>1229</v>
      </c>
      <c r="F533" s="184"/>
      <c r="G533" s="183"/>
      <c r="H533" s="183"/>
      <c r="I533" s="200"/>
      <c r="J533" s="201"/>
      <c r="K533" s="201"/>
      <c r="L533" s="183"/>
      <c r="M533" s="201"/>
      <c r="N533" s="201"/>
      <c r="O533" s="199"/>
      <c r="P533" s="201"/>
      <c r="Q533" s="201"/>
      <c r="R533" s="183"/>
      <c r="S533" s="201"/>
      <c r="T533" s="201"/>
      <c r="U533" s="183"/>
      <c r="V533" s="201"/>
      <c r="W533" s="201"/>
      <c r="X533" s="183"/>
      <c r="Y533" s="201"/>
      <c r="Z533" s="201"/>
      <c r="AA533" s="183"/>
      <c r="AB533" s="201"/>
      <c r="AC533" s="201"/>
      <c r="AD533" s="201">
        <v>0</v>
      </c>
      <c r="AE533" s="201"/>
      <c r="AF533" s="201"/>
      <c r="AG533" s="201">
        <v>0</v>
      </c>
      <c r="AH533" s="201" t="s">
        <v>1732</v>
      </c>
    </row>
    <row r="534" spans="1:34" x14ac:dyDescent="0.2">
      <c r="A534" s="182" t="s">
        <v>1708</v>
      </c>
      <c r="B534" s="182"/>
      <c r="C534" s="183">
        <v>1</v>
      </c>
      <c r="D534" s="183" t="s">
        <v>1758</v>
      </c>
      <c r="E534" s="183" t="s">
        <v>1229</v>
      </c>
      <c r="F534" s="184"/>
      <c r="G534" s="183">
        <v>173</v>
      </c>
      <c r="H534" s="183">
        <v>86.7</v>
      </c>
      <c r="I534" s="200">
        <v>28.968558922783899</v>
      </c>
      <c r="J534" s="201">
        <v>60</v>
      </c>
      <c r="K534" s="201" t="s">
        <v>1690</v>
      </c>
      <c r="L534" s="183">
        <v>4363</v>
      </c>
      <c r="M534" s="201">
        <v>85</v>
      </c>
      <c r="N534" s="201" t="s">
        <v>1678</v>
      </c>
      <c r="O534" s="199">
        <v>9</v>
      </c>
      <c r="P534" s="201">
        <v>64</v>
      </c>
      <c r="Q534" s="201" t="s">
        <v>1679</v>
      </c>
      <c r="R534" s="183">
        <v>5.2</v>
      </c>
      <c r="S534" s="201">
        <v>64</v>
      </c>
      <c r="T534" s="201" t="s">
        <v>1679</v>
      </c>
      <c r="U534" s="183">
        <v>210</v>
      </c>
      <c r="V534" s="201">
        <v>64</v>
      </c>
      <c r="W534" s="201" t="s">
        <v>1679</v>
      </c>
      <c r="X534" s="183">
        <v>8</v>
      </c>
      <c r="Y534" s="201">
        <v>60</v>
      </c>
      <c r="Z534" s="201" t="s">
        <v>1679</v>
      </c>
      <c r="AA534" s="183" t="s">
        <v>482</v>
      </c>
      <c r="AB534" s="201">
        <v>60</v>
      </c>
      <c r="AC534" s="201" t="s">
        <v>1679</v>
      </c>
      <c r="AD534" s="201">
        <v>65.349999999999994</v>
      </c>
      <c r="AE534" s="201">
        <v>0</v>
      </c>
      <c r="AF534" s="201"/>
      <c r="AG534" s="201">
        <v>65.349999999999994</v>
      </c>
      <c r="AH534" s="201" t="s">
        <v>1679</v>
      </c>
    </row>
    <row r="535" spans="1:34" x14ac:dyDescent="0.2">
      <c r="A535" s="182" t="s">
        <v>1708</v>
      </c>
      <c r="B535" s="182"/>
      <c r="C535" s="183">
        <v>1</v>
      </c>
      <c r="D535" s="183" t="s">
        <v>1300</v>
      </c>
      <c r="E535" s="183" t="s">
        <v>1229</v>
      </c>
      <c r="F535" s="184"/>
      <c r="G535" s="183">
        <v>174</v>
      </c>
      <c r="H535" s="183">
        <v>105.6</v>
      </c>
      <c r="I535" s="200">
        <v>34.879112168053901</v>
      </c>
      <c r="J535" s="201">
        <v>60</v>
      </c>
      <c r="K535" s="201" t="s">
        <v>1690</v>
      </c>
      <c r="L535" s="183">
        <v>4056</v>
      </c>
      <c r="M535" s="201">
        <v>80</v>
      </c>
      <c r="N535" s="201" t="s">
        <v>1678</v>
      </c>
      <c r="O535" s="199">
        <v>8.31</v>
      </c>
      <c r="P535" s="201">
        <v>70</v>
      </c>
      <c r="Q535" s="201" t="s">
        <v>1679</v>
      </c>
      <c r="R535" s="183">
        <v>12</v>
      </c>
      <c r="S535" s="201">
        <v>74</v>
      </c>
      <c r="T535" s="201" t="s">
        <v>1679</v>
      </c>
      <c r="U535" s="183">
        <v>205</v>
      </c>
      <c r="V535" s="201">
        <v>62</v>
      </c>
      <c r="W535" s="201" t="s">
        <v>1679</v>
      </c>
      <c r="X535" s="183">
        <v>8</v>
      </c>
      <c r="Y535" s="201">
        <v>60</v>
      </c>
      <c r="Z535" s="201" t="s">
        <v>1679</v>
      </c>
      <c r="AA535" s="183" t="s">
        <v>482</v>
      </c>
      <c r="AB535" s="201">
        <v>60</v>
      </c>
      <c r="AC535" s="201" t="s">
        <v>1679</v>
      </c>
      <c r="AD535" s="201">
        <v>66.599999999999994</v>
      </c>
      <c r="AE535" s="201">
        <v>0</v>
      </c>
      <c r="AF535" s="201"/>
      <c r="AG535" s="201">
        <v>66.599999999999994</v>
      </c>
      <c r="AH535" s="201" t="s">
        <v>1679</v>
      </c>
    </row>
    <row r="536" spans="1:34" x14ac:dyDescent="0.2">
      <c r="A536" s="182" t="s">
        <v>1708</v>
      </c>
      <c r="B536" s="182"/>
      <c r="C536" s="183">
        <v>1</v>
      </c>
      <c r="D536" s="183" t="s">
        <v>1300</v>
      </c>
      <c r="E536" s="183" t="s">
        <v>1229</v>
      </c>
      <c r="F536" s="184"/>
      <c r="G536" s="183">
        <v>177</v>
      </c>
      <c r="H536" s="183">
        <v>58.1</v>
      </c>
      <c r="I536" s="200">
        <v>18.545117941842999</v>
      </c>
      <c r="J536" s="201">
        <v>100</v>
      </c>
      <c r="K536" s="201" t="s">
        <v>1681</v>
      </c>
      <c r="L536" s="183">
        <v>4285</v>
      </c>
      <c r="M536" s="201">
        <v>85</v>
      </c>
      <c r="N536" s="201" t="s">
        <v>1678</v>
      </c>
      <c r="O536" s="199">
        <v>7.78</v>
      </c>
      <c r="P536" s="201">
        <v>76</v>
      </c>
      <c r="Q536" s="201" t="s">
        <v>1679</v>
      </c>
      <c r="R536" s="183">
        <v>2.5</v>
      </c>
      <c r="S536" s="201">
        <v>60</v>
      </c>
      <c r="T536" s="201" t="s">
        <v>1679</v>
      </c>
      <c r="U536" s="183">
        <v>210</v>
      </c>
      <c r="V536" s="201">
        <v>64</v>
      </c>
      <c r="W536" s="201" t="s">
        <v>1679</v>
      </c>
      <c r="X536" s="183">
        <v>8</v>
      </c>
      <c r="Y536" s="201">
        <v>60</v>
      </c>
      <c r="Z536" s="201" t="s">
        <v>1679</v>
      </c>
      <c r="AA536" s="183" t="s">
        <v>482</v>
      </c>
      <c r="AB536" s="201">
        <v>60</v>
      </c>
      <c r="AC536" s="201" t="s">
        <v>1679</v>
      </c>
      <c r="AD536" s="201">
        <v>73.349999999999994</v>
      </c>
      <c r="AE536" s="201">
        <v>0</v>
      </c>
      <c r="AF536" s="201"/>
      <c r="AG536" s="201">
        <v>73.349999999999994</v>
      </c>
      <c r="AH536" s="201" t="s">
        <v>1679</v>
      </c>
    </row>
    <row r="537" spans="1:34" x14ac:dyDescent="0.2">
      <c r="A537" s="182" t="s">
        <v>1708</v>
      </c>
      <c r="B537" s="182"/>
      <c r="C537" s="183">
        <v>1</v>
      </c>
      <c r="D537" s="183" t="s">
        <v>1759</v>
      </c>
      <c r="E537" s="183" t="s">
        <v>1229</v>
      </c>
      <c r="F537" s="184"/>
      <c r="G537" s="183">
        <v>180</v>
      </c>
      <c r="H537" s="183">
        <v>75.5</v>
      </c>
      <c r="I537" s="200">
        <v>23.3024691358025</v>
      </c>
      <c r="J537" s="201">
        <v>100</v>
      </c>
      <c r="K537" s="201" t="s">
        <v>1681</v>
      </c>
      <c r="L537" s="183">
        <v>4269</v>
      </c>
      <c r="M537" s="201">
        <v>85</v>
      </c>
      <c r="N537" s="201" t="s">
        <v>1678</v>
      </c>
      <c r="O537" s="199">
        <v>8.07</v>
      </c>
      <c r="P537" s="201">
        <v>72</v>
      </c>
      <c r="Q537" s="201" t="s">
        <v>1679</v>
      </c>
      <c r="R537" s="183">
        <v>2.5</v>
      </c>
      <c r="S537" s="201">
        <v>60</v>
      </c>
      <c r="T537" s="201" t="s">
        <v>1679</v>
      </c>
      <c r="U537" s="183">
        <v>215</v>
      </c>
      <c r="V537" s="201">
        <v>66</v>
      </c>
      <c r="W537" s="201" t="s">
        <v>1679</v>
      </c>
      <c r="X537" s="183">
        <v>10</v>
      </c>
      <c r="Y537" s="201">
        <v>68</v>
      </c>
      <c r="Z537" s="201" t="s">
        <v>1679</v>
      </c>
      <c r="AA537" s="183" t="s">
        <v>482</v>
      </c>
      <c r="AB537" s="201">
        <v>60</v>
      </c>
      <c r="AC537" s="201" t="s">
        <v>1679</v>
      </c>
      <c r="AD537" s="201">
        <v>73.55</v>
      </c>
      <c r="AE537" s="201">
        <v>0</v>
      </c>
      <c r="AF537" s="201"/>
      <c r="AG537" s="201">
        <v>73.55</v>
      </c>
      <c r="AH537" s="201" t="s">
        <v>1679</v>
      </c>
    </row>
    <row r="538" spans="1:34" x14ac:dyDescent="0.2">
      <c r="A538" s="182" t="s">
        <v>1760</v>
      </c>
      <c r="B538" s="182"/>
      <c r="C538" s="183">
        <v>1</v>
      </c>
      <c r="D538" s="183" t="s">
        <v>1761</v>
      </c>
      <c r="E538" s="183" t="s">
        <v>1198</v>
      </c>
      <c r="F538" s="184"/>
      <c r="G538" s="183">
        <v>164</v>
      </c>
      <c r="H538" s="183">
        <v>51.2</v>
      </c>
      <c r="I538" s="200">
        <v>19.0362879238549</v>
      </c>
      <c r="J538" s="201">
        <v>100</v>
      </c>
      <c r="K538" s="201" t="s">
        <v>1681</v>
      </c>
      <c r="L538" s="183">
        <v>3023</v>
      </c>
      <c r="M538" s="201">
        <v>85</v>
      </c>
      <c r="N538" s="201" t="s">
        <v>1678</v>
      </c>
      <c r="O538" s="199">
        <v>9.2100000000000009</v>
      </c>
      <c r="P538" s="201">
        <v>72</v>
      </c>
      <c r="Q538" s="201" t="s">
        <v>1679</v>
      </c>
      <c r="R538" s="183">
        <v>7</v>
      </c>
      <c r="S538" s="201">
        <v>62</v>
      </c>
      <c r="T538" s="201" t="s">
        <v>1679</v>
      </c>
      <c r="U538" s="183">
        <v>150</v>
      </c>
      <c r="V538" s="201">
        <v>60</v>
      </c>
      <c r="W538" s="201" t="s">
        <v>1679</v>
      </c>
      <c r="X538" s="183">
        <v>29</v>
      </c>
      <c r="Y538" s="201">
        <v>64</v>
      </c>
      <c r="Z538" s="201" t="s">
        <v>1679</v>
      </c>
      <c r="AA538" s="183" t="s">
        <v>640</v>
      </c>
      <c r="AB538" s="201">
        <v>70</v>
      </c>
      <c r="AC538" s="201" t="s">
        <v>1679</v>
      </c>
      <c r="AD538" s="201">
        <v>74.75</v>
      </c>
      <c r="AE538" s="201">
        <v>0</v>
      </c>
      <c r="AF538" s="201"/>
      <c r="AG538" s="201">
        <v>74.75</v>
      </c>
      <c r="AH538" s="201" t="s">
        <v>1679</v>
      </c>
    </row>
    <row r="539" spans="1:34" x14ac:dyDescent="0.2">
      <c r="A539" s="182" t="s">
        <v>1760</v>
      </c>
      <c r="B539" s="182"/>
      <c r="C539" s="183">
        <v>1</v>
      </c>
      <c r="D539" s="183" t="s">
        <v>1762</v>
      </c>
      <c r="E539" s="183" t="s">
        <v>1198</v>
      </c>
      <c r="F539" s="184"/>
      <c r="G539" s="183">
        <v>165</v>
      </c>
      <c r="H539" s="183">
        <v>84.4</v>
      </c>
      <c r="I539" s="200">
        <v>31.0009182736455</v>
      </c>
      <c r="J539" s="201">
        <v>60</v>
      </c>
      <c r="K539" s="201" t="s">
        <v>1690</v>
      </c>
      <c r="L539" s="183">
        <v>3264</v>
      </c>
      <c r="M539" s="201">
        <v>100</v>
      </c>
      <c r="N539" s="201" t="s">
        <v>1682</v>
      </c>
      <c r="O539" s="199">
        <v>10.050000000000001</v>
      </c>
      <c r="P539" s="201">
        <v>64</v>
      </c>
      <c r="Q539" s="201" t="s">
        <v>1679</v>
      </c>
      <c r="R539" s="183">
        <v>20.3</v>
      </c>
      <c r="S539" s="201">
        <v>85</v>
      </c>
      <c r="T539" s="201" t="s">
        <v>1678</v>
      </c>
      <c r="U539" s="183">
        <v>150</v>
      </c>
      <c r="V539" s="201">
        <v>60</v>
      </c>
      <c r="W539" s="201" t="s">
        <v>1679</v>
      </c>
      <c r="X539" s="183">
        <v>40</v>
      </c>
      <c r="Y539" s="201">
        <v>76</v>
      </c>
      <c r="Z539" s="201" t="s">
        <v>1679</v>
      </c>
      <c r="AA539" s="183" t="s">
        <v>951</v>
      </c>
      <c r="AB539" s="201">
        <v>60</v>
      </c>
      <c r="AC539" s="201" t="s">
        <v>1679</v>
      </c>
      <c r="AD539" s="201">
        <v>70.900000000000006</v>
      </c>
      <c r="AE539" s="201">
        <v>0</v>
      </c>
      <c r="AF539" s="201"/>
      <c r="AG539" s="201">
        <v>70.900000000000006</v>
      </c>
      <c r="AH539" s="201" t="s">
        <v>1679</v>
      </c>
    </row>
    <row r="540" spans="1:34" x14ac:dyDescent="0.2">
      <c r="A540" s="182" t="s">
        <v>1760</v>
      </c>
      <c r="B540" s="182"/>
      <c r="C540" s="183">
        <v>1</v>
      </c>
      <c r="D540" s="183" t="s">
        <v>1763</v>
      </c>
      <c r="E540" s="183" t="s">
        <v>1198</v>
      </c>
      <c r="F540" s="184"/>
      <c r="G540" s="183">
        <v>163</v>
      </c>
      <c r="H540" s="183">
        <v>53.2</v>
      </c>
      <c r="I540" s="200">
        <v>20.0233354661448</v>
      </c>
      <c r="J540" s="201">
        <v>100</v>
      </c>
      <c r="K540" s="201" t="s">
        <v>1681</v>
      </c>
      <c r="L540" s="183">
        <v>2981</v>
      </c>
      <c r="M540" s="201">
        <v>80</v>
      </c>
      <c r="N540" s="201" t="s">
        <v>1678</v>
      </c>
      <c r="O540" s="199">
        <v>9.9</v>
      </c>
      <c r="P540" s="201">
        <v>66</v>
      </c>
      <c r="Q540" s="201" t="s">
        <v>1679</v>
      </c>
      <c r="R540" s="183">
        <v>24.3</v>
      </c>
      <c r="S540" s="201">
        <v>95</v>
      </c>
      <c r="T540" s="201" t="s">
        <v>1682</v>
      </c>
      <c r="U540" s="183">
        <v>160</v>
      </c>
      <c r="V540" s="201">
        <v>66</v>
      </c>
      <c r="W540" s="201" t="s">
        <v>1679</v>
      </c>
      <c r="X540" s="183">
        <v>26</v>
      </c>
      <c r="Y540" s="201">
        <v>62</v>
      </c>
      <c r="Z540" s="201" t="s">
        <v>1679</v>
      </c>
      <c r="AA540" s="183" t="s">
        <v>333</v>
      </c>
      <c r="AB540" s="201">
        <v>68</v>
      </c>
      <c r="AC540" s="201" t="s">
        <v>1679</v>
      </c>
      <c r="AD540" s="201">
        <v>76.099999999999994</v>
      </c>
      <c r="AE540" s="201">
        <v>0</v>
      </c>
      <c r="AF540" s="201"/>
      <c r="AG540" s="201">
        <v>76.099999999999994</v>
      </c>
      <c r="AH540" s="201" t="s">
        <v>1679</v>
      </c>
    </row>
    <row r="541" spans="1:34" x14ac:dyDescent="0.2">
      <c r="A541" s="182" t="s">
        <v>1760</v>
      </c>
      <c r="B541" s="182"/>
      <c r="C541" s="183">
        <v>1</v>
      </c>
      <c r="D541" s="183" t="s">
        <v>1764</v>
      </c>
      <c r="E541" s="183" t="s">
        <v>1198</v>
      </c>
      <c r="F541" s="184"/>
      <c r="G541" s="183">
        <v>162</v>
      </c>
      <c r="H541" s="183">
        <v>75</v>
      </c>
      <c r="I541" s="200">
        <v>28.5779606767261</v>
      </c>
      <c r="J541" s="201">
        <v>60</v>
      </c>
      <c r="K541" s="201" t="s">
        <v>1690</v>
      </c>
      <c r="L541" s="183">
        <v>3471</v>
      </c>
      <c r="M541" s="201">
        <v>100</v>
      </c>
      <c r="N541" s="201" t="s">
        <v>1682</v>
      </c>
      <c r="O541" s="199">
        <v>9.51</v>
      </c>
      <c r="P541" s="201">
        <v>68</v>
      </c>
      <c r="Q541" s="201" t="s">
        <v>1679</v>
      </c>
      <c r="R541" s="183">
        <v>14.2</v>
      </c>
      <c r="S541" s="201">
        <v>74</v>
      </c>
      <c r="T541" s="201" t="s">
        <v>1679</v>
      </c>
      <c r="U541" s="183">
        <v>155</v>
      </c>
      <c r="V541" s="201">
        <v>64</v>
      </c>
      <c r="W541" s="201" t="s">
        <v>1679</v>
      </c>
      <c r="X541" s="183">
        <v>30</v>
      </c>
      <c r="Y541" s="201">
        <v>66</v>
      </c>
      <c r="Z541" s="201" t="s">
        <v>1679</v>
      </c>
      <c r="AA541" s="183" t="s">
        <v>624</v>
      </c>
      <c r="AB541" s="201">
        <v>60</v>
      </c>
      <c r="AC541" s="201" t="s">
        <v>1679</v>
      </c>
      <c r="AD541" s="201">
        <v>70</v>
      </c>
      <c r="AE541" s="201">
        <v>0</v>
      </c>
      <c r="AF541" s="201"/>
      <c r="AG541" s="201">
        <v>70</v>
      </c>
      <c r="AH541" s="201" t="s">
        <v>1679</v>
      </c>
    </row>
    <row r="542" spans="1:34" x14ac:dyDescent="0.2">
      <c r="A542" s="182" t="s">
        <v>1760</v>
      </c>
      <c r="B542" s="182"/>
      <c r="C542" s="183">
        <v>1</v>
      </c>
      <c r="D542" s="183" t="s">
        <v>1765</v>
      </c>
      <c r="E542" s="183" t="s">
        <v>1198</v>
      </c>
      <c r="F542" s="184"/>
      <c r="G542" s="183">
        <v>157</v>
      </c>
      <c r="H542" s="183">
        <v>45.1</v>
      </c>
      <c r="I542" s="200">
        <v>18.296888311899099</v>
      </c>
      <c r="J542" s="201">
        <v>100</v>
      </c>
      <c r="K542" s="201" t="s">
        <v>1681</v>
      </c>
      <c r="L542" s="183">
        <v>2818</v>
      </c>
      <c r="M542" s="201">
        <v>78</v>
      </c>
      <c r="N542" s="201" t="s">
        <v>1679</v>
      </c>
      <c r="O542" s="199">
        <v>9.77</v>
      </c>
      <c r="P542" s="201">
        <v>66</v>
      </c>
      <c r="Q542" s="201" t="s">
        <v>1679</v>
      </c>
      <c r="R542" s="183">
        <v>10.5</v>
      </c>
      <c r="S542" s="201">
        <v>68</v>
      </c>
      <c r="T542" s="201" t="s">
        <v>1679</v>
      </c>
      <c r="U542" s="183">
        <v>160</v>
      </c>
      <c r="V542" s="201">
        <v>66</v>
      </c>
      <c r="W542" s="201" t="s">
        <v>1679</v>
      </c>
      <c r="X542" s="183">
        <v>27</v>
      </c>
      <c r="Y542" s="201">
        <v>62</v>
      </c>
      <c r="Z542" s="201" t="s">
        <v>1679</v>
      </c>
      <c r="AA542" s="183" t="s">
        <v>727</v>
      </c>
      <c r="AB542" s="201">
        <v>64</v>
      </c>
      <c r="AC542" s="201" t="s">
        <v>1679</v>
      </c>
      <c r="AD542" s="201">
        <v>72.3</v>
      </c>
      <c r="AE542" s="201">
        <v>0</v>
      </c>
      <c r="AF542" s="201"/>
      <c r="AG542" s="201">
        <v>72.3</v>
      </c>
      <c r="AH542" s="201" t="s">
        <v>1679</v>
      </c>
    </row>
    <row r="543" spans="1:34" x14ac:dyDescent="0.2">
      <c r="A543" s="182" t="s">
        <v>1760</v>
      </c>
      <c r="B543" s="182"/>
      <c r="C543" s="183">
        <v>1</v>
      </c>
      <c r="D543" s="183" t="s">
        <v>1766</v>
      </c>
      <c r="E543" s="183" t="s">
        <v>1198</v>
      </c>
      <c r="F543" s="184"/>
      <c r="G543" s="183">
        <v>163.5</v>
      </c>
      <c r="H543" s="183">
        <v>54.2</v>
      </c>
      <c r="I543" s="200">
        <v>20.275135837798899</v>
      </c>
      <c r="J543" s="201">
        <v>100</v>
      </c>
      <c r="K543" s="201" t="s">
        <v>1681</v>
      </c>
      <c r="L543" s="183">
        <v>2751</v>
      </c>
      <c r="M543" s="201">
        <v>78</v>
      </c>
      <c r="N543" s="201" t="s">
        <v>1679</v>
      </c>
      <c r="O543" s="199">
        <v>9.07</v>
      </c>
      <c r="P543" s="201">
        <v>74</v>
      </c>
      <c r="Q543" s="201" t="s">
        <v>1679</v>
      </c>
      <c r="R543" s="183">
        <v>15.9</v>
      </c>
      <c r="S543" s="201">
        <v>76</v>
      </c>
      <c r="T543" s="201" t="s">
        <v>1679</v>
      </c>
      <c r="U543" s="183">
        <v>170</v>
      </c>
      <c r="V543" s="201">
        <v>74</v>
      </c>
      <c r="W543" s="201" t="s">
        <v>1679</v>
      </c>
      <c r="X543" s="183">
        <v>25</v>
      </c>
      <c r="Y543" s="201">
        <v>60</v>
      </c>
      <c r="Z543" s="201" t="s">
        <v>1679</v>
      </c>
      <c r="AA543" s="183" t="s">
        <v>920</v>
      </c>
      <c r="AB543" s="201">
        <v>78</v>
      </c>
      <c r="AC543" s="201" t="s">
        <v>1679</v>
      </c>
      <c r="AD543" s="201">
        <v>78.099999999999994</v>
      </c>
      <c r="AE543" s="201">
        <v>0</v>
      </c>
      <c r="AF543" s="201"/>
      <c r="AG543" s="201">
        <v>78.099999999999994</v>
      </c>
      <c r="AH543" s="201" t="s">
        <v>1679</v>
      </c>
    </row>
    <row r="544" spans="1:34" x14ac:dyDescent="0.2">
      <c r="A544" s="182" t="s">
        <v>1760</v>
      </c>
      <c r="B544" s="182"/>
      <c r="C544" s="183">
        <v>1</v>
      </c>
      <c r="D544" s="183" t="s">
        <v>1767</v>
      </c>
      <c r="E544" s="183" t="s">
        <v>1198</v>
      </c>
      <c r="F544" s="184"/>
      <c r="G544" s="183">
        <v>165</v>
      </c>
      <c r="H544" s="183">
        <v>48.3</v>
      </c>
      <c r="I544" s="200">
        <v>17.741046831955899</v>
      </c>
      <c r="J544" s="201">
        <v>100</v>
      </c>
      <c r="K544" s="201" t="s">
        <v>1681</v>
      </c>
      <c r="L544" s="183">
        <v>2451</v>
      </c>
      <c r="M544" s="201">
        <v>72</v>
      </c>
      <c r="N544" s="201" t="s">
        <v>1679</v>
      </c>
      <c r="O544" s="199">
        <v>7.85</v>
      </c>
      <c r="P544" s="201">
        <v>90</v>
      </c>
      <c r="Q544" s="201" t="s">
        <v>1682</v>
      </c>
      <c r="R544" s="183">
        <v>7</v>
      </c>
      <c r="S544" s="201">
        <v>62</v>
      </c>
      <c r="T544" s="201" t="s">
        <v>1679</v>
      </c>
      <c r="U544" s="183">
        <v>190</v>
      </c>
      <c r="V544" s="201">
        <v>85</v>
      </c>
      <c r="W544" s="201" t="s">
        <v>1678</v>
      </c>
      <c r="X544" s="183">
        <v>28</v>
      </c>
      <c r="Y544" s="201">
        <v>64</v>
      </c>
      <c r="Z544" s="201" t="s">
        <v>1679</v>
      </c>
      <c r="AA544" s="183" t="s">
        <v>727</v>
      </c>
      <c r="AB544" s="201">
        <v>64</v>
      </c>
      <c r="AC544" s="201" t="s">
        <v>1679</v>
      </c>
      <c r="AD544" s="201">
        <v>77.7</v>
      </c>
      <c r="AE544" s="201">
        <v>0</v>
      </c>
      <c r="AF544" s="201"/>
      <c r="AG544" s="201">
        <v>77.7</v>
      </c>
      <c r="AH544" s="201" t="s">
        <v>1679</v>
      </c>
    </row>
    <row r="545" spans="1:34" x14ac:dyDescent="0.2">
      <c r="A545" s="182" t="s">
        <v>1760</v>
      </c>
      <c r="B545" s="182"/>
      <c r="C545" s="183">
        <v>1</v>
      </c>
      <c r="D545" s="183" t="s">
        <v>1768</v>
      </c>
      <c r="E545" s="183" t="s">
        <v>1198</v>
      </c>
      <c r="F545" s="184"/>
      <c r="G545" s="183">
        <v>170</v>
      </c>
      <c r="H545" s="183">
        <v>58.9</v>
      </c>
      <c r="I545" s="200">
        <v>20.380622837370201</v>
      </c>
      <c r="J545" s="201">
        <v>100</v>
      </c>
      <c r="K545" s="201" t="s">
        <v>1681</v>
      </c>
      <c r="L545" s="183">
        <v>2689</v>
      </c>
      <c r="M545" s="201">
        <v>76</v>
      </c>
      <c r="N545" s="201" t="s">
        <v>1679</v>
      </c>
      <c r="O545" s="199">
        <v>8.07</v>
      </c>
      <c r="P545" s="201">
        <v>85</v>
      </c>
      <c r="Q545" s="201" t="s">
        <v>1678</v>
      </c>
      <c r="R545" s="183">
        <v>21.2</v>
      </c>
      <c r="S545" s="201">
        <v>85</v>
      </c>
      <c r="T545" s="201" t="s">
        <v>1678</v>
      </c>
      <c r="U545" s="183">
        <v>180</v>
      </c>
      <c r="V545" s="201">
        <v>80</v>
      </c>
      <c r="W545" s="201" t="s">
        <v>1678</v>
      </c>
      <c r="X545" s="183">
        <v>40</v>
      </c>
      <c r="Y545" s="201">
        <v>76</v>
      </c>
      <c r="Z545" s="201" t="s">
        <v>1679</v>
      </c>
      <c r="AA545" s="183" t="s">
        <v>468</v>
      </c>
      <c r="AB545" s="201">
        <v>74</v>
      </c>
      <c r="AC545" s="201" t="s">
        <v>1679</v>
      </c>
      <c r="AD545" s="201">
        <v>82.3</v>
      </c>
      <c r="AE545" s="201">
        <v>0</v>
      </c>
      <c r="AF545" s="201"/>
      <c r="AG545" s="201">
        <v>82.3</v>
      </c>
      <c r="AH545" s="201" t="s">
        <v>1678</v>
      </c>
    </row>
    <row r="546" spans="1:34" x14ac:dyDescent="0.2">
      <c r="A546" s="182" t="s">
        <v>1760</v>
      </c>
      <c r="B546" s="182"/>
      <c r="C546" s="183">
        <v>1</v>
      </c>
      <c r="D546" s="183" t="s">
        <v>1769</v>
      </c>
      <c r="E546" s="183" t="s">
        <v>1198</v>
      </c>
      <c r="F546" s="184"/>
      <c r="G546" s="183">
        <v>180</v>
      </c>
      <c r="H546" s="183">
        <v>64.8</v>
      </c>
      <c r="I546" s="200">
        <v>20</v>
      </c>
      <c r="J546" s="201">
        <v>100</v>
      </c>
      <c r="K546" s="201" t="s">
        <v>1681</v>
      </c>
      <c r="L546" s="183">
        <v>3711</v>
      </c>
      <c r="M546" s="201">
        <v>100</v>
      </c>
      <c r="N546" s="201" t="s">
        <v>1682</v>
      </c>
      <c r="O546" s="199">
        <v>8.83</v>
      </c>
      <c r="P546" s="201">
        <v>76</v>
      </c>
      <c r="Q546" s="201" t="s">
        <v>1679</v>
      </c>
      <c r="R546" s="183">
        <v>11.5</v>
      </c>
      <c r="S546" s="201">
        <v>70</v>
      </c>
      <c r="T546" s="201" t="s">
        <v>1679</v>
      </c>
      <c r="U546" s="183">
        <v>190</v>
      </c>
      <c r="V546" s="201">
        <v>85</v>
      </c>
      <c r="W546" s="201" t="s">
        <v>1678</v>
      </c>
      <c r="X546" s="183">
        <v>35</v>
      </c>
      <c r="Y546" s="201">
        <v>70</v>
      </c>
      <c r="Z546" s="201" t="s">
        <v>1679</v>
      </c>
      <c r="AA546" s="183" t="s">
        <v>437</v>
      </c>
      <c r="AB546" s="201">
        <v>66</v>
      </c>
      <c r="AC546" s="201" t="s">
        <v>1679</v>
      </c>
      <c r="AD546" s="201">
        <v>80.900000000000006</v>
      </c>
      <c r="AE546" s="201">
        <v>0</v>
      </c>
      <c r="AF546" s="201"/>
      <c r="AG546" s="201">
        <v>80.900000000000006</v>
      </c>
      <c r="AH546" s="201" t="s">
        <v>1678</v>
      </c>
    </row>
    <row r="547" spans="1:34" x14ac:dyDescent="0.2">
      <c r="A547" s="182" t="s">
        <v>1760</v>
      </c>
      <c r="B547" s="182"/>
      <c r="C547" s="183">
        <v>1</v>
      </c>
      <c r="D547" s="183" t="s">
        <v>1770</v>
      </c>
      <c r="E547" s="183" t="s">
        <v>1198</v>
      </c>
      <c r="F547" s="184"/>
      <c r="G547" s="183">
        <v>157</v>
      </c>
      <c r="H547" s="183">
        <v>47.9</v>
      </c>
      <c r="I547" s="200">
        <v>19.432837031928301</v>
      </c>
      <c r="J547" s="201">
        <v>100</v>
      </c>
      <c r="K547" s="201" t="s">
        <v>1681</v>
      </c>
      <c r="L547" s="183">
        <v>2521</v>
      </c>
      <c r="M547" s="201">
        <v>72</v>
      </c>
      <c r="N547" s="201" t="s">
        <v>1679</v>
      </c>
      <c r="O547" s="199">
        <v>9.44</v>
      </c>
      <c r="P547" s="201">
        <v>70</v>
      </c>
      <c r="Q547" s="201" t="s">
        <v>1679</v>
      </c>
      <c r="R547" s="183">
        <v>8.9</v>
      </c>
      <c r="S547" s="201">
        <v>66</v>
      </c>
      <c r="T547" s="201" t="s">
        <v>1679</v>
      </c>
      <c r="U547" s="183">
        <v>160</v>
      </c>
      <c r="V547" s="201">
        <v>66</v>
      </c>
      <c r="W547" s="201" t="s">
        <v>1679</v>
      </c>
      <c r="X547" s="183">
        <v>30</v>
      </c>
      <c r="Y547" s="201">
        <v>66</v>
      </c>
      <c r="Z547" s="201" t="s">
        <v>1679</v>
      </c>
      <c r="AA547" s="183" t="s">
        <v>338</v>
      </c>
      <c r="AB547" s="201">
        <v>62</v>
      </c>
      <c r="AC547" s="201" t="s">
        <v>1679</v>
      </c>
      <c r="AD547" s="201">
        <v>72</v>
      </c>
      <c r="AE547" s="201">
        <v>0</v>
      </c>
      <c r="AF547" s="201"/>
      <c r="AG547" s="201">
        <v>72</v>
      </c>
      <c r="AH547" s="201" t="s">
        <v>1679</v>
      </c>
    </row>
    <row r="548" spans="1:34" x14ac:dyDescent="0.2">
      <c r="A548" s="182" t="s">
        <v>1760</v>
      </c>
      <c r="B548" s="182"/>
      <c r="C548" s="183">
        <v>1</v>
      </c>
      <c r="D548" s="183" t="s">
        <v>1771</v>
      </c>
      <c r="E548" s="183" t="s">
        <v>1198</v>
      </c>
      <c r="F548" s="184"/>
      <c r="G548" s="183">
        <v>159.5</v>
      </c>
      <c r="H548" s="183">
        <v>49.3</v>
      </c>
      <c r="I548" s="200">
        <v>19.3787403818752</v>
      </c>
      <c r="J548" s="201">
        <v>100</v>
      </c>
      <c r="K548" s="201" t="s">
        <v>1681</v>
      </c>
      <c r="L548" s="183">
        <v>2681</v>
      </c>
      <c r="M548" s="201">
        <v>76</v>
      </c>
      <c r="N548" s="201" t="s">
        <v>1679</v>
      </c>
      <c r="O548" s="199">
        <v>9.2100000000000009</v>
      </c>
      <c r="P548" s="201">
        <v>72</v>
      </c>
      <c r="Q548" s="201" t="s">
        <v>1679</v>
      </c>
      <c r="R548" s="183">
        <v>14.7</v>
      </c>
      <c r="S548" s="201">
        <v>74</v>
      </c>
      <c r="T548" s="201" t="s">
        <v>1679</v>
      </c>
      <c r="U548" s="183">
        <v>165</v>
      </c>
      <c r="V548" s="201">
        <v>70</v>
      </c>
      <c r="W548" s="201" t="s">
        <v>1679</v>
      </c>
      <c r="X548" s="183">
        <v>27</v>
      </c>
      <c r="Y548" s="201">
        <v>62</v>
      </c>
      <c r="Z548" s="201" t="s">
        <v>1679</v>
      </c>
      <c r="AA548" s="183" t="s">
        <v>333</v>
      </c>
      <c r="AB548" s="201">
        <v>68</v>
      </c>
      <c r="AC548" s="201" t="s">
        <v>1679</v>
      </c>
      <c r="AD548" s="201">
        <v>75</v>
      </c>
      <c r="AE548" s="201">
        <v>0</v>
      </c>
      <c r="AF548" s="201"/>
      <c r="AG548" s="201">
        <v>75</v>
      </c>
      <c r="AH548" s="201" t="s">
        <v>1679</v>
      </c>
    </row>
    <row r="549" spans="1:34" x14ac:dyDescent="0.2">
      <c r="A549" s="182" t="s">
        <v>1760</v>
      </c>
      <c r="B549" s="182"/>
      <c r="C549" s="183">
        <v>1</v>
      </c>
      <c r="D549" s="183" t="s">
        <v>1772</v>
      </c>
      <c r="E549" s="183" t="s">
        <v>1198</v>
      </c>
      <c r="F549" s="184"/>
      <c r="G549" s="183">
        <v>157</v>
      </c>
      <c r="H549" s="183">
        <v>54.5</v>
      </c>
      <c r="I549" s="200">
        <v>22.110430443425699</v>
      </c>
      <c r="J549" s="201">
        <v>100</v>
      </c>
      <c r="K549" s="201" t="s">
        <v>1681</v>
      </c>
      <c r="L549" s="183">
        <v>2975</v>
      </c>
      <c r="M549" s="201">
        <v>80</v>
      </c>
      <c r="N549" s="201" t="s">
        <v>1678</v>
      </c>
      <c r="O549" s="199">
        <v>9.85</v>
      </c>
      <c r="P549" s="201">
        <v>66</v>
      </c>
      <c r="Q549" s="201" t="s">
        <v>1679</v>
      </c>
      <c r="R549" s="183">
        <v>14.9</v>
      </c>
      <c r="S549" s="201">
        <v>74</v>
      </c>
      <c r="T549" s="201" t="s">
        <v>1679</v>
      </c>
      <c r="U549" s="183">
        <v>155</v>
      </c>
      <c r="V549" s="201">
        <v>64</v>
      </c>
      <c r="W549" s="201" t="s">
        <v>1679</v>
      </c>
      <c r="X549" s="183">
        <v>25</v>
      </c>
      <c r="Y549" s="201">
        <v>60</v>
      </c>
      <c r="Z549" s="201" t="s">
        <v>1679</v>
      </c>
      <c r="AA549" s="183" t="s">
        <v>681</v>
      </c>
      <c r="AB549" s="201">
        <v>72</v>
      </c>
      <c r="AC549" s="201" t="s">
        <v>1679</v>
      </c>
      <c r="AD549" s="201">
        <v>74.400000000000006</v>
      </c>
      <c r="AE549" s="201">
        <v>0</v>
      </c>
      <c r="AF549" s="201"/>
      <c r="AG549" s="201">
        <v>74.400000000000006</v>
      </c>
      <c r="AH549" s="201" t="s">
        <v>1679</v>
      </c>
    </row>
    <row r="550" spans="1:34" x14ac:dyDescent="0.2">
      <c r="A550" s="182" t="s">
        <v>1760</v>
      </c>
      <c r="B550" s="182"/>
      <c r="C550" s="183">
        <v>1</v>
      </c>
      <c r="D550" s="183" t="s">
        <v>1773</v>
      </c>
      <c r="E550" s="183" t="s">
        <v>1198</v>
      </c>
      <c r="F550" s="184"/>
      <c r="G550" s="183">
        <v>160.5</v>
      </c>
      <c r="H550" s="183">
        <v>49.5</v>
      </c>
      <c r="I550" s="200">
        <v>19.215652022010701</v>
      </c>
      <c r="J550" s="201">
        <v>100</v>
      </c>
      <c r="K550" s="201" t="s">
        <v>1681</v>
      </c>
      <c r="L550" s="183">
        <v>2866</v>
      </c>
      <c r="M550" s="201">
        <v>80</v>
      </c>
      <c r="N550" s="201" t="s">
        <v>1678</v>
      </c>
      <c r="O550" s="199">
        <v>8.6199999999999992</v>
      </c>
      <c r="P550" s="201">
        <v>78</v>
      </c>
      <c r="Q550" s="201" t="s">
        <v>1679</v>
      </c>
      <c r="R550" s="183">
        <v>8.3000000000000007</v>
      </c>
      <c r="S550" s="201">
        <v>64</v>
      </c>
      <c r="T550" s="201" t="s">
        <v>1679</v>
      </c>
      <c r="U550" s="183">
        <v>180</v>
      </c>
      <c r="V550" s="201">
        <v>80</v>
      </c>
      <c r="W550" s="201" t="s">
        <v>1678</v>
      </c>
      <c r="X550" s="183">
        <v>36</v>
      </c>
      <c r="Y550" s="201">
        <v>72</v>
      </c>
      <c r="Z550" s="201" t="s">
        <v>1679</v>
      </c>
      <c r="AA550" s="183" t="s">
        <v>703</v>
      </c>
      <c r="AB550" s="201">
        <v>62</v>
      </c>
      <c r="AC550" s="201" t="s">
        <v>1679</v>
      </c>
      <c r="AD550" s="201">
        <v>76.599999999999994</v>
      </c>
      <c r="AE550" s="201">
        <v>0</v>
      </c>
      <c r="AF550" s="201"/>
      <c r="AG550" s="201">
        <v>76.599999999999994</v>
      </c>
      <c r="AH550" s="201" t="s">
        <v>1679</v>
      </c>
    </row>
    <row r="551" spans="1:34" x14ac:dyDescent="0.2">
      <c r="A551" s="182" t="s">
        <v>1760</v>
      </c>
      <c r="B551" s="182"/>
      <c r="C551" s="183">
        <v>1</v>
      </c>
      <c r="D551" s="183" t="s">
        <v>1774</v>
      </c>
      <c r="E551" s="183" t="s">
        <v>1198</v>
      </c>
      <c r="F551" s="184"/>
      <c r="G551" s="183">
        <v>170</v>
      </c>
      <c r="H551" s="183">
        <v>54.2</v>
      </c>
      <c r="I551" s="200">
        <v>18.7543252595156</v>
      </c>
      <c r="J551" s="201">
        <v>100</v>
      </c>
      <c r="K551" s="201" t="s">
        <v>1681</v>
      </c>
      <c r="L551" s="183">
        <v>3240</v>
      </c>
      <c r="M551" s="201">
        <v>95</v>
      </c>
      <c r="N551" s="201" t="s">
        <v>1682</v>
      </c>
      <c r="O551" s="199">
        <v>8.64</v>
      </c>
      <c r="P551" s="201">
        <v>78</v>
      </c>
      <c r="Q551" s="201" t="s">
        <v>1679</v>
      </c>
      <c r="R551" s="183">
        <v>12.7</v>
      </c>
      <c r="S551" s="201">
        <v>70</v>
      </c>
      <c r="T551" s="201" t="s">
        <v>1679</v>
      </c>
      <c r="U551" s="183">
        <v>160</v>
      </c>
      <c r="V551" s="201">
        <v>66</v>
      </c>
      <c r="W551" s="201" t="s">
        <v>1679</v>
      </c>
      <c r="X551" s="183">
        <v>28</v>
      </c>
      <c r="Y551" s="201">
        <v>64</v>
      </c>
      <c r="Z551" s="201" t="s">
        <v>1679</v>
      </c>
      <c r="AA551" s="183" t="s">
        <v>1129</v>
      </c>
      <c r="AB551" s="201">
        <v>78</v>
      </c>
      <c r="AC551" s="201" t="s">
        <v>1679</v>
      </c>
      <c r="AD551" s="201">
        <v>80.45</v>
      </c>
      <c r="AE551" s="201">
        <v>0</v>
      </c>
      <c r="AF551" s="201"/>
      <c r="AG551" s="201">
        <v>80.45</v>
      </c>
      <c r="AH551" s="201" t="s">
        <v>1678</v>
      </c>
    </row>
    <row r="552" spans="1:34" x14ac:dyDescent="0.2">
      <c r="A552" s="182" t="s">
        <v>1760</v>
      </c>
      <c r="B552" s="182"/>
      <c r="C552" s="183">
        <v>1</v>
      </c>
      <c r="D552" s="183" t="s">
        <v>1775</v>
      </c>
      <c r="E552" s="183" t="s">
        <v>1198</v>
      </c>
      <c r="F552" s="184"/>
      <c r="G552" s="183">
        <v>162</v>
      </c>
      <c r="H552" s="183">
        <v>54.8</v>
      </c>
      <c r="I552" s="200">
        <v>20.880963267794499</v>
      </c>
      <c r="J552" s="201">
        <v>100</v>
      </c>
      <c r="K552" s="201" t="s">
        <v>1681</v>
      </c>
      <c r="L552" s="183">
        <v>2843</v>
      </c>
      <c r="M552" s="201">
        <v>78</v>
      </c>
      <c r="N552" s="201" t="s">
        <v>1679</v>
      </c>
      <c r="O552" s="199">
        <v>9</v>
      </c>
      <c r="P552" s="201">
        <v>74</v>
      </c>
      <c r="Q552" s="201" t="s">
        <v>1679</v>
      </c>
      <c r="R552" s="183">
        <v>15.7</v>
      </c>
      <c r="S552" s="201">
        <v>76</v>
      </c>
      <c r="T552" s="201" t="s">
        <v>1679</v>
      </c>
      <c r="U552" s="183">
        <v>175</v>
      </c>
      <c r="V552" s="201">
        <v>76</v>
      </c>
      <c r="W552" s="201" t="s">
        <v>1679</v>
      </c>
      <c r="X552" s="183">
        <v>28</v>
      </c>
      <c r="Y552" s="201">
        <v>64</v>
      </c>
      <c r="Z552" s="201" t="s">
        <v>1679</v>
      </c>
      <c r="AA552" s="183" t="s">
        <v>727</v>
      </c>
      <c r="AB552" s="201">
        <v>64</v>
      </c>
      <c r="AC552" s="201" t="s">
        <v>1679</v>
      </c>
      <c r="AD552" s="201">
        <v>75.900000000000006</v>
      </c>
      <c r="AE552" s="201">
        <v>0</v>
      </c>
      <c r="AF552" s="201"/>
      <c r="AG552" s="201">
        <v>75.900000000000006</v>
      </c>
      <c r="AH552" s="201" t="s">
        <v>1679</v>
      </c>
    </row>
    <row r="553" spans="1:34" x14ac:dyDescent="0.2">
      <c r="A553" s="182" t="s">
        <v>1760</v>
      </c>
      <c r="B553" s="182"/>
      <c r="C553" s="183">
        <v>1</v>
      </c>
      <c r="D553" s="183" t="s">
        <v>1776</v>
      </c>
      <c r="E553" s="183" t="s">
        <v>1198</v>
      </c>
      <c r="F553" s="184"/>
      <c r="G553" s="183">
        <v>164.5</v>
      </c>
      <c r="H553" s="183">
        <v>48.9</v>
      </c>
      <c r="I553" s="200">
        <v>18.0707864857124</v>
      </c>
      <c r="J553" s="201">
        <v>100</v>
      </c>
      <c r="K553" s="201" t="s">
        <v>1681</v>
      </c>
      <c r="L553" s="183">
        <v>2663</v>
      </c>
      <c r="M553" s="201">
        <v>76</v>
      </c>
      <c r="N553" s="201" t="s">
        <v>1679</v>
      </c>
      <c r="O553" s="199">
        <v>9.49</v>
      </c>
      <c r="P553" s="201">
        <v>70</v>
      </c>
      <c r="Q553" s="201" t="s">
        <v>1679</v>
      </c>
      <c r="R553" s="183">
        <v>16.8</v>
      </c>
      <c r="S553" s="201">
        <v>78</v>
      </c>
      <c r="T553" s="201" t="s">
        <v>1679</v>
      </c>
      <c r="U553" s="183">
        <v>160</v>
      </c>
      <c r="V553" s="201">
        <v>66</v>
      </c>
      <c r="W553" s="201" t="s">
        <v>1679</v>
      </c>
      <c r="X553" s="183">
        <v>26</v>
      </c>
      <c r="Y553" s="201">
        <v>62</v>
      </c>
      <c r="Z553" s="201" t="s">
        <v>1679</v>
      </c>
      <c r="AA553" s="183" t="s">
        <v>361</v>
      </c>
      <c r="AB553" s="201">
        <v>66</v>
      </c>
      <c r="AC553" s="201" t="s">
        <v>1679</v>
      </c>
      <c r="AD553" s="201">
        <v>74.2</v>
      </c>
      <c r="AE553" s="201">
        <v>0</v>
      </c>
      <c r="AF553" s="201"/>
      <c r="AG553" s="201">
        <v>74.2</v>
      </c>
      <c r="AH553" s="201" t="s">
        <v>1679</v>
      </c>
    </row>
    <row r="554" spans="1:34" x14ac:dyDescent="0.2">
      <c r="A554" s="182" t="s">
        <v>1760</v>
      </c>
      <c r="B554" s="182"/>
      <c r="C554" s="183">
        <v>1</v>
      </c>
      <c r="D554" s="183" t="s">
        <v>1777</v>
      </c>
      <c r="E554" s="183" t="s">
        <v>1198</v>
      </c>
      <c r="F554" s="184"/>
      <c r="G554" s="183">
        <v>164.5</v>
      </c>
      <c r="H554" s="183">
        <v>89.5</v>
      </c>
      <c r="I554" s="200">
        <v>33.074343363420503</v>
      </c>
      <c r="J554" s="201">
        <v>60</v>
      </c>
      <c r="K554" s="201" t="s">
        <v>1690</v>
      </c>
      <c r="L554" s="183">
        <v>2997</v>
      </c>
      <c r="M554" s="201">
        <v>80</v>
      </c>
      <c r="N554" s="201" t="s">
        <v>1678</v>
      </c>
      <c r="O554" s="199">
        <v>10.029999999999999</v>
      </c>
      <c r="P554" s="201">
        <v>64</v>
      </c>
      <c r="Q554" s="201" t="s">
        <v>1679</v>
      </c>
      <c r="R554" s="183">
        <v>21.9</v>
      </c>
      <c r="S554" s="201">
        <v>90</v>
      </c>
      <c r="T554" s="201" t="s">
        <v>1682</v>
      </c>
      <c r="U554" s="183">
        <v>160</v>
      </c>
      <c r="V554" s="201">
        <v>66</v>
      </c>
      <c r="W554" s="201" t="s">
        <v>1679</v>
      </c>
      <c r="X554" s="183">
        <v>27</v>
      </c>
      <c r="Y554" s="201">
        <v>62</v>
      </c>
      <c r="Z554" s="201" t="s">
        <v>1679</v>
      </c>
      <c r="AA554" s="183" t="s">
        <v>951</v>
      </c>
      <c r="AB554" s="201">
        <v>60</v>
      </c>
      <c r="AC554" s="201" t="s">
        <v>1679</v>
      </c>
      <c r="AD554" s="201">
        <v>67.599999999999994</v>
      </c>
      <c r="AE554" s="201">
        <v>0</v>
      </c>
      <c r="AF554" s="201"/>
      <c r="AG554" s="201">
        <v>67.599999999999994</v>
      </c>
      <c r="AH554" s="201" t="s">
        <v>1679</v>
      </c>
    </row>
    <row r="555" spans="1:34" x14ac:dyDescent="0.2">
      <c r="A555" s="182" t="s">
        <v>1760</v>
      </c>
      <c r="B555" s="182"/>
      <c r="C555" s="183">
        <v>1</v>
      </c>
      <c r="D555" s="183" t="s">
        <v>1778</v>
      </c>
      <c r="E555" s="183" t="s">
        <v>1198</v>
      </c>
      <c r="F555" s="184"/>
      <c r="G555" s="183">
        <v>168.5</v>
      </c>
      <c r="H555" s="183">
        <v>55.6</v>
      </c>
      <c r="I555" s="200">
        <v>19.582808688990799</v>
      </c>
      <c r="J555" s="201">
        <v>100</v>
      </c>
      <c r="K555" s="201" t="s">
        <v>1681</v>
      </c>
      <c r="L555" s="183">
        <v>3066</v>
      </c>
      <c r="M555" s="201">
        <v>85</v>
      </c>
      <c r="N555" s="201" t="s">
        <v>1678</v>
      </c>
      <c r="O555" s="199">
        <v>8.52</v>
      </c>
      <c r="P555" s="201">
        <v>78</v>
      </c>
      <c r="Q555" s="201" t="s">
        <v>1679</v>
      </c>
      <c r="R555" s="183">
        <v>14.5</v>
      </c>
      <c r="S555" s="201">
        <v>74</v>
      </c>
      <c r="T555" s="201" t="s">
        <v>1679</v>
      </c>
      <c r="U555" s="183">
        <v>155</v>
      </c>
      <c r="V555" s="201">
        <v>64</v>
      </c>
      <c r="W555" s="201" t="s">
        <v>1679</v>
      </c>
      <c r="X555" s="183">
        <v>26</v>
      </c>
      <c r="Y555" s="201">
        <v>62</v>
      </c>
      <c r="Z555" s="201" t="s">
        <v>1679</v>
      </c>
      <c r="AA555" s="183" t="s">
        <v>640</v>
      </c>
      <c r="AB555" s="201">
        <v>70</v>
      </c>
      <c r="AC555" s="201" t="s">
        <v>1679</v>
      </c>
      <c r="AD555" s="201">
        <v>77.349999999999994</v>
      </c>
      <c r="AE555" s="201">
        <v>0</v>
      </c>
      <c r="AF555" s="201"/>
      <c r="AG555" s="201">
        <v>77.349999999999994</v>
      </c>
      <c r="AH555" s="201" t="s">
        <v>1679</v>
      </c>
    </row>
    <row r="556" spans="1:34" x14ac:dyDescent="0.2">
      <c r="A556" s="182" t="s">
        <v>1760</v>
      </c>
      <c r="B556" s="182"/>
      <c r="C556" s="183">
        <v>1</v>
      </c>
      <c r="D556" s="183" t="s">
        <v>1779</v>
      </c>
      <c r="E556" s="183" t="s">
        <v>1198</v>
      </c>
      <c r="F556" s="184"/>
      <c r="G556" s="183">
        <v>160</v>
      </c>
      <c r="H556" s="183">
        <v>49.2</v>
      </c>
      <c r="I556" s="200">
        <v>19.21875</v>
      </c>
      <c r="J556" s="201">
        <v>100</v>
      </c>
      <c r="K556" s="201" t="s">
        <v>1681</v>
      </c>
      <c r="L556" s="183">
        <v>3105</v>
      </c>
      <c r="M556" s="201">
        <v>85</v>
      </c>
      <c r="N556" s="201" t="s">
        <v>1678</v>
      </c>
      <c r="O556" s="199">
        <v>8.93</v>
      </c>
      <c r="P556" s="201">
        <v>74</v>
      </c>
      <c r="Q556" s="201" t="s">
        <v>1679</v>
      </c>
      <c r="R556" s="183">
        <v>14.9</v>
      </c>
      <c r="S556" s="201">
        <v>74</v>
      </c>
      <c r="T556" s="201" t="s">
        <v>1679</v>
      </c>
      <c r="U556" s="183">
        <v>170</v>
      </c>
      <c r="V556" s="201">
        <v>74</v>
      </c>
      <c r="W556" s="201" t="s">
        <v>1679</v>
      </c>
      <c r="X556" s="183">
        <v>30</v>
      </c>
      <c r="Y556" s="201">
        <v>66</v>
      </c>
      <c r="Z556" s="201" t="s">
        <v>1679</v>
      </c>
      <c r="AA556" s="183" t="s">
        <v>727</v>
      </c>
      <c r="AB556" s="201">
        <v>64</v>
      </c>
      <c r="AC556" s="201" t="s">
        <v>1679</v>
      </c>
      <c r="AD556" s="201">
        <v>76.75</v>
      </c>
      <c r="AE556" s="201">
        <v>0</v>
      </c>
      <c r="AF556" s="201"/>
      <c r="AG556" s="201">
        <v>76.75</v>
      </c>
      <c r="AH556" s="201" t="s">
        <v>1679</v>
      </c>
    </row>
    <row r="557" spans="1:34" x14ac:dyDescent="0.2">
      <c r="A557" s="182" t="s">
        <v>1760</v>
      </c>
      <c r="B557" s="182"/>
      <c r="C557" s="183">
        <v>1</v>
      </c>
      <c r="D557" s="183" t="s">
        <v>1780</v>
      </c>
      <c r="E557" s="183" t="s">
        <v>1198</v>
      </c>
      <c r="F557" s="184"/>
      <c r="G557" s="183">
        <v>162</v>
      </c>
      <c r="H557" s="183">
        <v>63.7</v>
      </c>
      <c r="I557" s="200">
        <v>24.272214601432701</v>
      </c>
      <c r="J557" s="201">
        <v>80</v>
      </c>
      <c r="K557" s="201" t="s">
        <v>1677</v>
      </c>
      <c r="L557" s="183">
        <v>2795</v>
      </c>
      <c r="M557" s="201">
        <v>78</v>
      </c>
      <c r="N557" s="201" t="s">
        <v>1679</v>
      </c>
      <c r="O557" s="199">
        <v>7.89</v>
      </c>
      <c r="P557" s="201">
        <v>90</v>
      </c>
      <c r="Q557" s="201" t="s">
        <v>1682</v>
      </c>
      <c r="R557" s="183">
        <v>16.5</v>
      </c>
      <c r="S557" s="201">
        <v>76</v>
      </c>
      <c r="T557" s="201" t="s">
        <v>1679</v>
      </c>
      <c r="U557" s="183">
        <v>170</v>
      </c>
      <c r="V557" s="201">
        <v>74</v>
      </c>
      <c r="W557" s="201" t="s">
        <v>1679</v>
      </c>
      <c r="X557" s="183">
        <v>45</v>
      </c>
      <c r="Y557" s="201">
        <v>80</v>
      </c>
      <c r="Z557" s="201" t="s">
        <v>1678</v>
      </c>
      <c r="AA557" s="183" t="s">
        <v>621</v>
      </c>
      <c r="AB557" s="201">
        <v>74</v>
      </c>
      <c r="AC557" s="201" t="s">
        <v>1679</v>
      </c>
      <c r="AD557" s="201">
        <v>79.5</v>
      </c>
      <c r="AE557" s="201">
        <v>0</v>
      </c>
      <c r="AF557" s="201"/>
      <c r="AG557" s="201">
        <v>79.5</v>
      </c>
      <c r="AH557" s="201" t="s">
        <v>1679</v>
      </c>
    </row>
    <row r="558" spans="1:34" x14ac:dyDescent="0.2">
      <c r="A558" s="182" t="s">
        <v>1760</v>
      </c>
      <c r="B558" s="182"/>
      <c r="C558" s="183">
        <v>1</v>
      </c>
      <c r="D558" s="183" t="s">
        <v>1781</v>
      </c>
      <c r="E558" s="183" t="s">
        <v>1198</v>
      </c>
      <c r="F558" s="184"/>
      <c r="G558" s="183">
        <v>161.5</v>
      </c>
      <c r="H558" s="183">
        <v>45.9</v>
      </c>
      <c r="I558" s="200">
        <v>17.5981750040736</v>
      </c>
      <c r="J558" s="201">
        <v>100</v>
      </c>
      <c r="K558" s="201" t="s">
        <v>1681</v>
      </c>
      <c r="L558" s="183">
        <v>2340</v>
      </c>
      <c r="M558" s="201">
        <v>68</v>
      </c>
      <c r="N558" s="201" t="s">
        <v>1679</v>
      </c>
      <c r="O558" s="199">
        <v>9.74</v>
      </c>
      <c r="P558" s="201">
        <v>66</v>
      </c>
      <c r="Q558" s="201" t="s">
        <v>1679</v>
      </c>
      <c r="R558" s="183">
        <v>7</v>
      </c>
      <c r="S558" s="201">
        <v>62</v>
      </c>
      <c r="T558" s="201" t="s">
        <v>1679</v>
      </c>
      <c r="U558" s="183">
        <v>165</v>
      </c>
      <c r="V558" s="201">
        <v>70</v>
      </c>
      <c r="W558" s="201" t="s">
        <v>1679</v>
      </c>
      <c r="X558" s="183">
        <v>30</v>
      </c>
      <c r="Y558" s="201">
        <v>66</v>
      </c>
      <c r="Z558" s="201" t="s">
        <v>1679</v>
      </c>
      <c r="AA558" s="183" t="s">
        <v>951</v>
      </c>
      <c r="AB558" s="201">
        <v>60</v>
      </c>
      <c r="AC558" s="201" t="s">
        <v>1679</v>
      </c>
      <c r="AD558" s="201">
        <v>70.2</v>
      </c>
      <c r="AE558" s="201">
        <v>0</v>
      </c>
      <c r="AF558" s="201"/>
      <c r="AG558" s="201">
        <v>70.2</v>
      </c>
      <c r="AH558" s="201" t="s">
        <v>1679</v>
      </c>
    </row>
    <row r="559" spans="1:34" x14ac:dyDescent="0.2">
      <c r="A559" s="182" t="s">
        <v>1760</v>
      </c>
      <c r="B559" s="182"/>
      <c r="C559" s="183">
        <v>1</v>
      </c>
      <c r="D559" s="183" t="s">
        <v>1782</v>
      </c>
      <c r="E559" s="183" t="s">
        <v>1198</v>
      </c>
      <c r="F559" s="184"/>
      <c r="G559" s="183">
        <v>163.5</v>
      </c>
      <c r="H559" s="183">
        <v>56.8</v>
      </c>
      <c r="I559" s="200">
        <v>21.247743830017999</v>
      </c>
      <c r="J559" s="201">
        <v>100</v>
      </c>
      <c r="K559" s="201" t="s">
        <v>1681</v>
      </c>
      <c r="L559" s="183">
        <v>2497</v>
      </c>
      <c r="M559" s="201">
        <v>72</v>
      </c>
      <c r="N559" s="201" t="s">
        <v>1679</v>
      </c>
      <c r="O559" s="199">
        <v>9.15</v>
      </c>
      <c r="P559" s="201">
        <v>72</v>
      </c>
      <c r="Q559" s="201" t="s">
        <v>1679</v>
      </c>
      <c r="R559" s="183">
        <v>18.3</v>
      </c>
      <c r="S559" s="201">
        <v>80</v>
      </c>
      <c r="T559" s="201" t="s">
        <v>1678</v>
      </c>
      <c r="U559" s="183">
        <v>165</v>
      </c>
      <c r="V559" s="201">
        <v>70</v>
      </c>
      <c r="W559" s="201" t="s">
        <v>1679</v>
      </c>
      <c r="X559" s="183">
        <v>29</v>
      </c>
      <c r="Y559" s="201">
        <v>64</v>
      </c>
      <c r="Z559" s="201" t="s">
        <v>1679</v>
      </c>
      <c r="AA559" s="183" t="s">
        <v>703</v>
      </c>
      <c r="AB559" s="201">
        <v>62</v>
      </c>
      <c r="AC559" s="201" t="s">
        <v>1679</v>
      </c>
      <c r="AD559" s="201">
        <v>74</v>
      </c>
      <c r="AE559" s="201">
        <v>0</v>
      </c>
      <c r="AF559" s="201"/>
      <c r="AG559" s="201">
        <v>74</v>
      </c>
      <c r="AH559" s="201" t="s">
        <v>1679</v>
      </c>
    </row>
    <row r="560" spans="1:34" x14ac:dyDescent="0.25">
      <c r="A560" s="182" t="s">
        <v>1760</v>
      </c>
      <c r="B560" s="182"/>
      <c r="C560" s="183">
        <v>1</v>
      </c>
      <c r="D560" s="183" t="s">
        <v>1783</v>
      </c>
      <c r="E560" s="183" t="s">
        <v>1198</v>
      </c>
      <c r="F560" s="184"/>
      <c r="G560" s="183">
        <v>161.5</v>
      </c>
      <c r="H560" s="183">
        <v>63.5</v>
      </c>
      <c r="I560" s="200">
        <v>24.346059101496198</v>
      </c>
      <c r="J560" s="201">
        <v>80</v>
      </c>
      <c r="K560" s="201" t="s">
        <v>1677</v>
      </c>
      <c r="L560" s="183">
        <v>3005</v>
      </c>
      <c r="M560" s="201">
        <v>85</v>
      </c>
      <c r="N560" s="201" t="s">
        <v>1678</v>
      </c>
      <c r="O560" s="199">
        <v>10.08</v>
      </c>
      <c r="P560" s="201">
        <v>64</v>
      </c>
      <c r="Q560" s="201" t="s">
        <v>1679</v>
      </c>
      <c r="R560" s="183">
        <v>17.8</v>
      </c>
      <c r="S560" s="202">
        <v>78</v>
      </c>
      <c r="T560" s="201" t="s">
        <v>1679</v>
      </c>
      <c r="U560" s="183">
        <v>150</v>
      </c>
      <c r="V560" s="201">
        <v>60</v>
      </c>
      <c r="W560" s="201" t="s">
        <v>1679</v>
      </c>
      <c r="X560" s="183">
        <v>29</v>
      </c>
      <c r="Y560" s="201">
        <v>64</v>
      </c>
      <c r="Z560" s="201" t="s">
        <v>1679</v>
      </c>
      <c r="AA560" s="183" t="s">
        <v>951</v>
      </c>
      <c r="AB560" s="201">
        <v>60</v>
      </c>
      <c r="AC560" s="201" t="s">
        <v>1679</v>
      </c>
      <c r="AD560" s="201">
        <v>69.75</v>
      </c>
      <c r="AE560" s="201">
        <v>0</v>
      </c>
      <c r="AF560" s="201"/>
      <c r="AG560" s="201">
        <v>69.75</v>
      </c>
      <c r="AH560" s="201" t="s">
        <v>1679</v>
      </c>
    </row>
    <row r="561" spans="1:34" x14ac:dyDescent="0.2">
      <c r="A561" s="182" t="s">
        <v>1760</v>
      </c>
      <c r="B561" s="182"/>
      <c r="C561" s="183">
        <v>1</v>
      </c>
      <c r="D561" s="183" t="s">
        <v>1784</v>
      </c>
      <c r="E561" s="183" t="s">
        <v>1198</v>
      </c>
      <c r="F561" s="184"/>
      <c r="G561" s="183">
        <v>163</v>
      </c>
      <c r="H561" s="183">
        <v>72.400000000000006</v>
      </c>
      <c r="I561" s="200">
        <v>27.249802401294701</v>
      </c>
      <c r="J561" s="201">
        <v>60</v>
      </c>
      <c r="K561" s="201" t="s">
        <v>1690</v>
      </c>
      <c r="L561" s="183">
        <v>4052</v>
      </c>
      <c r="M561" s="201">
        <v>100</v>
      </c>
      <c r="N561" s="201" t="s">
        <v>1682</v>
      </c>
      <c r="O561" s="199">
        <v>8.36</v>
      </c>
      <c r="P561" s="201">
        <v>80</v>
      </c>
      <c r="Q561" s="201" t="s">
        <v>1678</v>
      </c>
      <c r="R561" s="183">
        <v>24.7</v>
      </c>
      <c r="S561" s="201">
        <v>95</v>
      </c>
      <c r="T561" s="201" t="s">
        <v>1682</v>
      </c>
      <c r="U561" s="183">
        <v>180</v>
      </c>
      <c r="V561" s="201">
        <v>80</v>
      </c>
      <c r="W561" s="201" t="s">
        <v>1678</v>
      </c>
      <c r="X561" s="183">
        <v>25</v>
      </c>
      <c r="Y561" s="201">
        <v>60</v>
      </c>
      <c r="Z561" s="201" t="s">
        <v>1679</v>
      </c>
      <c r="AA561" s="183" t="s">
        <v>522</v>
      </c>
      <c r="AB561" s="201">
        <v>76</v>
      </c>
      <c r="AC561" s="201" t="s">
        <v>1679</v>
      </c>
      <c r="AD561" s="201">
        <v>78.7</v>
      </c>
      <c r="AE561" s="201">
        <v>0</v>
      </c>
      <c r="AF561" s="201"/>
      <c r="AG561" s="201">
        <v>78.7</v>
      </c>
      <c r="AH561" s="201" t="s">
        <v>1679</v>
      </c>
    </row>
    <row r="562" spans="1:34" x14ac:dyDescent="0.2">
      <c r="A562" s="182" t="s">
        <v>1760</v>
      </c>
      <c r="B562" s="182"/>
      <c r="C562" s="183">
        <v>1</v>
      </c>
      <c r="D562" s="183" t="s">
        <v>1785</v>
      </c>
      <c r="E562" s="183" t="s">
        <v>1198</v>
      </c>
      <c r="F562" s="184"/>
      <c r="G562" s="183">
        <v>154</v>
      </c>
      <c r="H562" s="183">
        <v>49.2</v>
      </c>
      <c r="I562" s="200">
        <v>20.745488277955801</v>
      </c>
      <c r="J562" s="201">
        <v>100</v>
      </c>
      <c r="K562" s="201" t="s">
        <v>1681</v>
      </c>
      <c r="L562" s="183">
        <v>2094</v>
      </c>
      <c r="M562" s="201">
        <v>64</v>
      </c>
      <c r="N562" s="201" t="s">
        <v>1679</v>
      </c>
      <c r="O562" s="199">
        <v>9.8000000000000007</v>
      </c>
      <c r="P562" s="201">
        <v>66</v>
      </c>
      <c r="Q562" s="201" t="s">
        <v>1679</v>
      </c>
      <c r="R562" s="183">
        <v>7</v>
      </c>
      <c r="S562" s="201">
        <v>62</v>
      </c>
      <c r="T562" s="201" t="s">
        <v>1679</v>
      </c>
      <c r="U562" s="183">
        <v>160</v>
      </c>
      <c r="V562" s="201">
        <v>66</v>
      </c>
      <c r="W562" s="201" t="s">
        <v>1679</v>
      </c>
      <c r="X562" s="183">
        <v>30</v>
      </c>
      <c r="Y562" s="201">
        <v>66</v>
      </c>
      <c r="Z562" s="201" t="s">
        <v>1679</v>
      </c>
      <c r="AA562" s="183" t="s">
        <v>338</v>
      </c>
      <c r="AB562" s="201">
        <v>62</v>
      </c>
      <c r="AC562" s="201" t="s">
        <v>1679</v>
      </c>
      <c r="AD562" s="201">
        <v>69.599999999999994</v>
      </c>
      <c r="AE562" s="201">
        <v>0</v>
      </c>
      <c r="AF562" s="201"/>
      <c r="AG562" s="201">
        <v>69.599999999999994</v>
      </c>
      <c r="AH562" s="201" t="s">
        <v>1679</v>
      </c>
    </row>
    <row r="563" spans="1:34" x14ac:dyDescent="0.2">
      <c r="A563" s="182" t="s">
        <v>1760</v>
      </c>
      <c r="B563" s="182"/>
      <c r="C563" s="183">
        <v>1</v>
      </c>
      <c r="D563" s="183" t="s">
        <v>1786</v>
      </c>
      <c r="E563" s="183" t="s">
        <v>1198</v>
      </c>
      <c r="F563" s="184"/>
      <c r="G563" s="183">
        <v>174</v>
      </c>
      <c r="H563" s="183">
        <v>59.6</v>
      </c>
      <c r="I563" s="200">
        <v>19.685559519091001</v>
      </c>
      <c r="J563" s="201">
        <v>100</v>
      </c>
      <c r="K563" s="201" t="s">
        <v>1681</v>
      </c>
      <c r="L563" s="183">
        <v>4067</v>
      </c>
      <c r="M563" s="201">
        <v>100</v>
      </c>
      <c r="N563" s="201" t="s">
        <v>1682</v>
      </c>
      <c r="O563" s="199">
        <v>9.2100000000000009</v>
      </c>
      <c r="P563" s="201">
        <v>72</v>
      </c>
      <c r="Q563" s="201" t="s">
        <v>1679</v>
      </c>
      <c r="R563" s="183">
        <v>7.3</v>
      </c>
      <c r="S563" s="201">
        <v>62</v>
      </c>
      <c r="T563" s="201" t="s">
        <v>1679</v>
      </c>
      <c r="U563" s="183">
        <v>150</v>
      </c>
      <c r="V563" s="201">
        <v>60</v>
      </c>
      <c r="W563" s="201" t="s">
        <v>1679</v>
      </c>
      <c r="X563" s="183">
        <v>26</v>
      </c>
      <c r="Y563" s="201">
        <v>62</v>
      </c>
      <c r="Z563" s="201" t="s">
        <v>1679</v>
      </c>
      <c r="AA563" s="183" t="s">
        <v>519</v>
      </c>
      <c r="AB563" s="201">
        <v>68</v>
      </c>
      <c r="AC563" s="201" t="s">
        <v>1679</v>
      </c>
      <c r="AD563" s="201">
        <v>76.400000000000006</v>
      </c>
      <c r="AE563" s="201">
        <v>0</v>
      </c>
      <c r="AF563" s="201"/>
      <c r="AG563" s="201">
        <v>76.400000000000006</v>
      </c>
      <c r="AH563" s="201" t="s">
        <v>1679</v>
      </c>
    </row>
    <row r="564" spans="1:34" x14ac:dyDescent="0.2">
      <c r="A564" s="182" t="s">
        <v>1760</v>
      </c>
      <c r="B564" s="182"/>
      <c r="C564" s="183">
        <v>1</v>
      </c>
      <c r="D564" s="183" t="s">
        <v>1787</v>
      </c>
      <c r="E564" s="183" t="s">
        <v>1198</v>
      </c>
      <c r="F564" s="184"/>
      <c r="G564" s="183">
        <v>171</v>
      </c>
      <c r="H564" s="183">
        <v>66.400000000000006</v>
      </c>
      <c r="I564" s="200">
        <v>22.707841729079</v>
      </c>
      <c r="J564" s="201">
        <v>100</v>
      </c>
      <c r="K564" s="201" t="s">
        <v>1681</v>
      </c>
      <c r="L564" s="183">
        <v>4395</v>
      </c>
      <c r="M564" s="201">
        <v>100</v>
      </c>
      <c r="N564" s="201" t="s">
        <v>1682</v>
      </c>
      <c r="O564" s="199">
        <v>8.2899999999999991</v>
      </c>
      <c r="P564" s="201">
        <v>80</v>
      </c>
      <c r="Q564" s="201" t="s">
        <v>1678</v>
      </c>
      <c r="R564" s="183">
        <v>16.5</v>
      </c>
      <c r="S564" s="201">
        <v>76</v>
      </c>
      <c r="T564" s="201" t="s">
        <v>1679</v>
      </c>
      <c r="U564" s="183">
        <v>150</v>
      </c>
      <c r="V564" s="201">
        <v>60</v>
      </c>
      <c r="W564" s="201" t="s">
        <v>1679</v>
      </c>
      <c r="X564" s="183">
        <v>40</v>
      </c>
      <c r="Y564" s="201">
        <v>76</v>
      </c>
      <c r="Z564" s="201" t="s">
        <v>1679</v>
      </c>
      <c r="AA564" s="183" t="s">
        <v>616</v>
      </c>
      <c r="AB564" s="201">
        <v>66</v>
      </c>
      <c r="AC564" s="201" t="s">
        <v>1679</v>
      </c>
      <c r="AD564" s="201">
        <v>80.400000000000006</v>
      </c>
      <c r="AE564" s="201">
        <v>0</v>
      </c>
      <c r="AF564" s="201"/>
      <c r="AG564" s="201">
        <v>80.400000000000006</v>
      </c>
      <c r="AH564" s="201" t="s">
        <v>1678</v>
      </c>
    </row>
    <row r="565" spans="1:34" x14ac:dyDescent="0.2">
      <c r="A565" s="182" t="s">
        <v>1760</v>
      </c>
      <c r="B565" s="182"/>
      <c r="C565" s="183">
        <v>1</v>
      </c>
      <c r="D565" s="183" t="s">
        <v>1788</v>
      </c>
      <c r="E565" s="183" t="s">
        <v>1198</v>
      </c>
      <c r="F565" s="184"/>
      <c r="G565" s="183">
        <v>159</v>
      </c>
      <c r="H565" s="183">
        <v>58.9</v>
      </c>
      <c r="I565" s="200">
        <v>23.2981290297061</v>
      </c>
      <c r="J565" s="201">
        <v>80</v>
      </c>
      <c r="K565" s="201" t="s">
        <v>1677</v>
      </c>
      <c r="L565" s="183">
        <v>2465</v>
      </c>
      <c r="M565" s="201">
        <v>72</v>
      </c>
      <c r="N565" s="201" t="s">
        <v>1679</v>
      </c>
      <c r="O565" s="199">
        <v>9.92</v>
      </c>
      <c r="P565" s="201">
        <v>64</v>
      </c>
      <c r="Q565" s="201" t="s">
        <v>1679</v>
      </c>
      <c r="R565" s="183">
        <v>12.9</v>
      </c>
      <c r="S565" s="201">
        <v>72</v>
      </c>
      <c r="T565" s="201" t="s">
        <v>1679</v>
      </c>
      <c r="U565" s="183">
        <v>150</v>
      </c>
      <c r="V565" s="201">
        <v>60</v>
      </c>
      <c r="W565" s="201" t="s">
        <v>1679</v>
      </c>
      <c r="X565" s="183">
        <v>30</v>
      </c>
      <c r="Y565" s="201">
        <v>66</v>
      </c>
      <c r="Z565" s="201" t="s">
        <v>1679</v>
      </c>
      <c r="AA565" s="183" t="s">
        <v>624</v>
      </c>
      <c r="AB565" s="201">
        <v>60</v>
      </c>
      <c r="AC565" s="201" t="s">
        <v>1679</v>
      </c>
      <c r="AD565" s="201">
        <v>67.400000000000006</v>
      </c>
      <c r="AE565" s="201">
        <v>0</v>
      </c>
      <c r="AF565" s="201"/>
      <c r="AG565" s="201">
        <v>67.400000000000006</v>
      </c>
      <c r="AH565" s="201" t="s">
        <v>1679</v>
      </c>
    </row>
    <row r="566" spans="1:34" x14ac:dyDescent="0.2">
      <c r="A566" s="182" t="s">
        <v>1760</v>
      </c>
      <c r="B566" s="182"/>
      <c r="C566" s="183">
        <v>1</v>
      </c>
      <c r="D566" s="183" t="s">
        <v>1789</v>
      </c>
      <c r="E566" s="183" t="s">
        <v>1198</v>
      </c>
      <c r="F566" s="184"/>
      <c r="G566" s="183">
        <v>161</v>
      </c>
      <c r="H566" s="183">
        <v>76.400000000000006</v>
      </c>
      <c r="I566" s="200">
        <v>29.4741715211605</v>
      </c>
      <c r="J566" s="201">
        <v>60</v>
      </c>
      <c r="K566" s="201" t="s">
        <v>1690</v>
      </c>
      <c r="L566" s="183">
        <v>3345</v>
      </c>
      <c r="M566" s="201">
        <v>100</v>
      </c>
      <c r="N566" s="201" t="s">
        <v>1682</v>
      </c>
      <c r="O566" s="199">
        <v>8.6199999999999992</v>
      </c>
      <c r="P566" s="201">
        <v>78</v>
      </c>
      <c r="Q566" s="201" t="s">
        <v>1679</v>
      </c>
      <c r="R566" s="183">
        <v>14.5</v>
      </c>
      <c r="S566" s="201">
        <v>74</v>
      </c>
      <c r="T566" s="201" t="s">
        <v>1679</v>
      </c>
      <c r="U566" s="183">
        <v>170</v>
      </c>
      <c r="V566" s="201">
        <v>74</v>
      </c>
      <c r="W566" s="201" t="s">
        <v>1679</v>
      </c>
      <c r="X566" s="183">
        <v>27</v>
      </c>
      <c r="Y566" s="201">
        <v>62</v>
      </c>
      <c r="Z566" s="201" t="s">
        <v>1679</v>
      </c>
      <c r="AA566" s="183" t="s">
        <v>640</v>
      </c>
      <c r="AB566" s="201">
        <v>70</v>
      </c>
      <c r="AC566" s="201" t="s">
        <v>1679</v>
      </c>
      <c r="AD566" s="201">
        <v>74.599999999999994</v>
      </c>
      <c r="AE566" s="201">
        <v>0</v>
      </c>
      <c r="AF566" s="201"/>
      <c r="AG566" s="201">
        <v>74.599999999999994</v>
      </c>
      <c r="AH566" s="201" t="s">
        <v>1679</v>
      </c>
    </row>
    <row r="567" spans="1:34" x14ac:dyDescent="0.2">
      <c r="A567" s="182" t="s">
        <v>1760</v>
      </c>
      <c r="B567" s="182"/>
      <c r="C567" s="183">
        <v>1</v>
      </c>
      <c r="D567" s="183" t="s">
        <v>1790</v>
      </c>
      <c r="E567" s="183" t="s">
        <v>1198</v>
      </c>
      <c r="F567" s="184"/>
      <c r="G567" s="183">
        <v>159</v>
      </c>
      <c r="H567" s="183">
        <v>64.37</v>
      </c>
      <c r="I567" s="200">
        <v>25.461809263874098</v>
      </c>
      <c r="J567" s="201">
        <v>60</v>
      </c>
      <c r="K567" s="201" t="s">
        <v>1690</v>
      </c>
      <c r="L567" s="183">
        <v>2962</v>
      </c>
      <c r="M567" s="201">
        <v>80</v>
      </c>
      <c r="N567" s="201" t="s">
        <v>1678</v>
      </c>
      <c r="O567" s="199">
        <v>8.86</v>
      </c>
      <c r="P567" s="201">
        <v>76</v>
      </c>
      <c r="Q567" s="201" t="s">
        <v>1679</v>
      </c>
      <c r="R567" s="183">
        <v>21.2</v>
      </c>
      <c r="S567" s="201">
        <v>85</v>
      </c>
      <c r="T567" s="201" t="s">
        <v>1678</v>
      </c>
      <c r="U567" s="183">
        <v>170</v>
      </c>
      <c r="V567" s="201">
        <v>74</v>
      </c>
      <c r="W567" s="201" t="s">
        <v>1679</v>
      </c>
      <c r="X567" s="183">
        <v>30</v>
      </c>
      <c r="Y567" s="201">
        <v>66</v>
      </c>
      <c r="Z567" s="201" t="s">
        <v>1679</v>
      </c>
      <c r="AA567" s="183" t="s">
        <v>1040</v>
      </c>
      <c r="AB567" s="201">
        <v>72</v>
      </c>
      <c r="AC567" s="201" t="s">
        <v>1679</v>
      </c>
      <c r="AD567" s="201">
        <v>73.099999999999994</v>
      </c>
      <c r="AE567" s="201">
        <v>0</v>
      </c>
      <c r="AF567" s="201"/>
      <c r="AG567" s="201">
        <v>73.099999999999994</v>
      </c>
      <c r="AH567" s="201" t="s">
        <v>1679</v>
      </c>
    </row>
    <row r="568" spans="1:34" x14ac:dyDescent="0.2">
      <c r="A568" s="182" t="s">
        <v>1760</v>
      </c>
      <c r="B568" s="182"/>
      <c r="C568" s="183">
        <v>1</v>
      </c>
      <c r="D568" s="183" t="s">
        <v>1791</v>
      </c>
      <c r="E568" s="183" t="s">
        <v>1198</v>
      </c>
      <c r="F568" s="184"/>
      <c r="G568" s="201"/>
      <c r="H568" s="201"/>
      <c r="I568" s="200"/>
      <c r="J568" s="201"/>
      <c r="K568" s="201"/>
      <c r="L568" s="183"/>
      <c r="M568" s="201"/>
      <c r="N568" s="201"/>
      <c r="O568" s="199"/>
      <c r="P568" s="201"/>
      <c r="Q568" s="201"/>
      <c r="R568" s="183"/>
      <c r="S568" s="201"/>
      <c r="T568" s="201"/>
      <c r="U568" s="183"/>
      <c r="V568" s="201"/>
      <c r="W568" s="201"/>
      <c r="X568" s="183"/>
      <c r="Y568" s="201"/>
      <c r="Z568" s="201"/>
      <c r="AA568" s="183"/>
      <c r="AB568" s="201"/>
      <c r="AC568" s="201"/>
      <c r="AD568" s="201">
        <v>0</v>
      </c>
      <c r="AE568" s="201"/>
      <c r="AF568" s="201"/>
      <c r="AG568" s="201">
        <v>0</v>
      </c>
      <c r="AH568" s="201" t="s">
        <v>1732</v>
      </c>
    </row>
    <row r="569" spans="1:34" x14ac:dyDescent="0.2">
      <c r="A569" s="182" t="s">
        <v>1760</v>
      </c>
      <c r="B569" s="182"/>
      <c r="C569" s="183">
        <v>1</v>
      </c>
      <c r="D569" s="183" t="s">
        <v>1792</v>
      </c>
      <c r="E569" s="183" t="s">
        <v>1198</v>
      </c>
      <c r="F569" s="184"/>
      <c r="G569" s="183">
        <v>163</v>
      </c>
      <c r="H569" s="183">
        <v>62.5</v>
      </c>
      <c r="I569" s="200">
        <v>23.523655387858</v>
      </c>
      <c r="J569" s="201">
        <v>80</v>
      </c>
      <c r="K569" s="201" t="s">
        <v>1677</v>
      </c>
      <c r="L569" s="183">
        <v>2612</v>
      </c>
      <c r="M569" s="201">
        <v>74</v>
      </c>
      <c r="N569" s="201" t="s">
        <v>1679</v>
      </c>
      <c r="O569" s="199">
        <v>9.07</v>
      </c>
      <c r="P569" s="201">
        <v>74</v>
      </c>
      <c r="Q569" s="201" t="s">
        <v>1679</v>
      </c>
      <c r="R569" s="183">
        <v>23.1</v>
      </c>
      <c r="S569" s="201">
        <v>95</v>
      </c>
      <c r="T569" s="201" t="s">
        <v>1682</v>
      </c>
      <c r="U569" s="183">
        <v>170</v>
      </c>
      <c r="V569" s="201">
        <v>74</v>
      </c>
      <c r="W569" s="201" t="s">
        <v>1679</v>
      </c>
      <c r="X569" s="183">
        <v>26</v>
      </c>
      <c r="Y569" s="201">
        <v>62</v>
      </c>
      <c r="Z569" s="201" t="s">
        <v>1679</v>
      </c>
      <c r="AA569" s="183" t="s">
        <v>1040</v>
      </c>
      <c r="AB569" s="201">
        <v>72</v>
      </c>
      <c r="AC569" s="201" t="s">
        <v>1679</v>
      </c>
      <c r="AD569" s="201">
        <v>75.400000000000006</v>
      </c>
      <c r="AE569" s="201">
        <v>0</v>
      </c>
      <c r="AF569" s="201"/>
      <c r="AG569" s="201">
        <v>75.400000000000006</v>
      </c>
      <c r="AH569" s="201" t="s">
        <v>1679</v>
      </c>
    </row>
    <row r="570" spans="1:34" x14ac:dyDescent="0.2">
      <c r="A570" s="182" t="s">
        <v>1760</v>
      </c>
      <c r="B570" s="182"/>
      <c r="C570" s="183">
        <v>1</v>
      </c>
      <c r="D570" s="183" t="s">
        <v>1793</v>
      </c>
      <c r="E570" s="183" t="s">
        <v>1198</v>
      </c>
      <c r="F570" s="184"/>
      <c r="G570" s="183">
        <v>163.5</v>
      </c>
      <c r="H570" s="183">
        <v>49</v>
      </c>
      <c r="I570" s="200">
        <v>18.3299198533606</v>
      </c>
      <c r="J570" s="201">
        <v>100</v>
      </c>
      <c r="K570" s="201" t="s">
        <v>1681</v>
      </c>
      <c r="L570" s="183">
        <v>3191</v>
      </c>
      <c r="M570" s="201">
        <v>90</v>
      </c>
      <c r="N570" s="201" t="s">
        <v>1682</v>
      </c>
      <c r="O570" s="199">
        <v>9.26</v>
      </c>
      <c r="P570" s="201">
        <v>72</v>
      </c>
      <c r="Q570" s="201" t="s">
        <v>1679</v>
      </c>
      <c r="R570" s="183">
        <v>19.899999999999999</v>
      </c>
      <c r="S570" s="201">
        <v>85</v>
      </c>
      <c r="T570" s="201" t="s">
        <v>1678</v>
      </c>
      <c r="U570" s="183">
        <v>180</v>
      </c>
      <c r="V570" s="201">
        <v>80</v>
      </c>
      <c r="W570" s="201" t="s">
        <v>1678</v>
      </c>
      <c r="X570" s="183">
        <v>26</v>
      </c>
      <c r="Y570" s="201">
        <v>62</v>
      </c>
      <c r="Z570" s="201" t="s">
        <v>1679</v>
      </c>
      <c r="AA570" s="183" t="s">
        <v>621</v>
      </c>
      <c r="AB570" s="201">
        <v>74</v>
      </c>
      <c r="AC570" s="201" t="s">
        <v>1679</v>
      </c>
      <c r="AD570" s="201">
        <v>80.400000000000006</v>
      </c>
      <c r="AE570" s="201">
        <v>0</v>
      </c>
      <c r="AF570" s="201"/>
      <c r="AG570" s="201">
        <v>80.400000000000006</v>
      </c>
      <c r="AH570" s="201" t="s">
        <v>1678</v>
      </c>
    </row>
    <row r="571" spans="1:34" x14ac:dyDescent="0.2">
      <c r="A571" s="182" t="s">
        <v>1760</v>
      </c>
      <c r="B571" s="182"/>
      <c r="C571" s="183">
        <v>1</v>
      </c>
      <c r="D571" s="183" t="s">
        <v>1794</v>
      </c>
      <c r="E571" s="183" t="s">
        <v>1198</v>
      </c>
      <c r="F571" s="184"/>
      <c r="G571" s="183">
        <v>159</v>
      </c>
      <c r="H571" s="183">
        <v>43.3</v>
      </c>
      <c r="I571" s="200">
        <v>17.127487045607399</v>
      </c>
      <c r="J571" s="201">
        <v>100</v>
      </c>
      <c r="K571" s="201" t="s">
        <v>1681</v>
      </c>
      <c r="L571" s="183">
        <v>2213</v>
      </c>
      <c r="M571" s="201">
        <v>66</v>
      </c>
      <c r="N571" s="201" t="s">
        <v>1679</v>
      </c>
      <c r="O571" s="199">
        <v>9.5299999999999994</v>
      </c>
      <c r="P571" s="201">
        <v>68</v>
      </c>
      <c r="Q571" s="201" t="s">
        <v>1679</v>
      </c>
      <c r="R571" s="183">
        <v>18.2</v>
      </c>
      <c r="S571" s="201">
        <v>80</v>
      </c>
      <c r="T571" s="201" t="s">
        <v>1678</v>
      </c>
      <c r="U571" s="183">
        <v>160</v>
      </c>
      <c r="V571" s="201">
        <v>66</v>
      </c>
      <c r="W571" s="201" t="s">
        <v>1679</v>
      </c>
      <c r="X571" s="183">
        <v>29</v>
      </c>
      <c r="Y571" s="201">
        <v>64</v>
      </c>
      <c r="Z571" s="201" t="s">
        <v>1679</v>
      </c>
      <c r="AA571" s="183" t="s">
        <v>338</v>
      </c>
      <c r="AB571" s="201">
        <v>62</v>
      </c>
      <c r="AC571" s="201" t="s">
        <v>1679</v>
      </c>
      <c r="AD571" s="201">
        <v>71.900000000000006</v>
      </c>
      <c r="AE571" s="201">
        <v>0</v>
      </c>
      <c r="AF571" s="201"/>
      <c r="AG571" s="201">
        <v>71.900000000000006</v>
      </c>
      <c r="AH571" s="201" t="s">
        <v>1679</v>
      </c>
    </row>
    <row r="572" spans="1:34" x14ac:dyDescent="0.2">
      <c r="A572" s="182" t="s">
        <v>1760</v>
      </c>
      <c r="B572" s="182"/>
      <c r="C572" s="183">
        <v>1</v>
      </c>
      <c r="D572" s="183" t="s">
        <v>1795</v>
      </c>
      <c r="E572" s="183" t="s">
        <v>1198</v>
      </c>
      <c r="F572" s="184"/>
      <c r="G572" s="183">
        <v>172</v>
      </c>
      <c r="H572" s="183">
        <v>74.400000000000006</v>
      </c>
      <c r="I572" s="200">
        <v>25.148729042725801</v>
      </c>
      <c r="J572" s="201">
        <v>80</v>
      </c>
      <c r="K572" s="201" t="s">
        <v>1677</v>
      </c>
      <c r="L572" s="183">
        <v>3066</v>
      </c>
      <c r="M572" s="201">
        <v>85</v>
      </c>
      <c r="N572" s="201" t="s">
        <v>1678</v>
      </c>
      <c r="O572" s="199">
        <v>8.3699999999999992</v>
      </c>
      <c r="P572" s="201">
        <v>80</v>
      </c>
      <c r="Q572" s="201" t="s">
        <v>1678</v>
      </c>
      <c r="R572" s="183">
        <v>18.399999999999999</v>
      </c>
      <c r="S572" s="201">
        <v>80</v>
      </c>
      <c r="T572" s="201" t="s">
        <v>1678</v>
      </c>
      <c r="U572" s="183">
        <v>170</v>
      </c>
      <c r="V572" s="201">
        <v>74</v>
      </c>
      <c r="W572" s="201" t="s">
        <v>1679</v>
      </c>
      <c r="X572" s="183">
        <v>30</v>
      </c>
      <c r="Y572" s="201">
        <v>66</v>
      </c>
      <c r="Z572" s="201" t="s">
        <v>1679</v>
      </c>
      <c r="AA572" s="183" t="s">
        <v>500</v>
      </c>
      <c r="AB572" s="201">
        <v>74</v>
      </c>
      <c r="AC572" s="201" t="s">
        <v>1679</v>
      </c>
      <c r="AD572" s="201">
        <v>77.55</v>
      </c>
      <c r="AE572" s="201">
        <v>0</v>
      </c>
      <c r="AF572" s="201"/>
      <c r="AG572" s="201">
        <v>77.55</v>
      </c>
      <c r="AH572" s="201" t="s">
        <v>1679</v>
      </c>
    </row>
    <row r="573" spans="1:34" x14ac:dyDescent="0.2">
      <c r="A573" s="182" t="s">
        <v>1760</v>
      </c>
      <c r="B573" s="182"/>
      <c r="C573" s="183">
        <v>1</v>
      </c>
      <c r="D573" s="183" t="s">
        <v>1796</v>
      </c>
      <c r="E573" s="183" t="s">
        <v>1198</v>
      </c>
      <c r="F573" s="184"/>
      <c r="G573" s="183">
        <v>158</v>
      </c>
      <c r="H573" s="183">
        <v>51</v>
      </c>
      <c r="I573" s="200">
        <v>20.429418362441901</v>
      </c>
      <c r="J573" s="201">
        <v>100</v>
      </c>
      <c r="K573" s="201" t="s">
        <v>1681</v>
      </c>
      <c r="L573" s="183">
        <v>3200</v>
      </c>
      <c r="M573" s="201">
        <v>95</v>
      </c>
      <c r="N573" s="201" t="s">
        <v>1682</v>
      </c>
      <c r="O573" s="199">
        <v>9</v>
      </c>
      <c r="P573" s="201">
        <v>74</v>
      </c>
      <c r="Q573" s="201" t="s">
        <v>1679</v>
      </c>
      <c r="R573" s="183">
        <v>20</v>
      </c>
      <c r="S573" s="201">
        <v>85</v>
      </c>
      <c r="T573" s="201" t="s">
        <v>1678</v>
      </c>
      <c r="U573" s="183">
        <v>160</v>
      </c>
      <c r="V573" s="201">
        <v>66</v>
      </c>
      <c r="W573" s="201" t="s">
        <v>1679</v>
      </c>
      <c r="X573" s="183">
        <v>30</v>
      </c>
      <c r="Y573" s="201">
        <v>66</v>
      </c>
      <c r="Z573" s="201" t="s">
        <v>1679</v>
      </c>
      <c r="AA573" s="183" t="s">
        <v>727</v>
      </c>
      <c r="AB573" s="201">
        <v>64</v>
      </c>
      <c r="AC573" s="201" t="s">
        <v>1679</v>
      </c>
      <c r="AD573" s="201">
        <v>78.55</v>
      </c>
      <c r="AE573" s="201">
        <v>0</v>
      </c>
      <c r="AF573" s="201"/>
      <c r="AG573" s="201">
        <v>78.55</v>
      </c>
      <c r="AH573" s="201" t="s">
        <v>1679</v>
      </c>
    </row>
    <row r="574" spans="1:34" x14ac:dyDescent="0.2">
      <c r="A574" s="182" t="s">
        <v>1760</v>
      </c>
      <c r="B574" s="182"/>
      <c r="C574" s="183">
        <v>1</v>
      </c>
      <c r="D574" s="183" t="s">
        <v>1797</v>
      </c>
      <c r="E574" s="183" t="s">
        <v>1198</v>
      </c>
      <c r="F574" s="184"/>
      <c r="G574" s="183">
        <v>161</v>
      </c>
      <c r="H574" s="183">
        <v>57.5</v>
      </c>
      <c r="I574" s="200">
        <v>22.182786157941401</v>
      </c>
      <c r="J574" s="201">
        <v>100</v>
      </c>
      <c r="K574" s="201" t="s">
        <v>1681</v>
      </c>
      <c r="L574" s="183">
        <v>2657</v>
      </c>
      <c r="M574" s="201">
        <v>76</v>
      </c>
      <c r="N574" s="201" t="s">
        <v>1679</v>
      </c>
      <c r="O574" s="199">
        <v>9.06</v>
      </c>
      <c r="P574" s="201">
        <v>74</v>
      </c>
      <c r="Q574" s="201" t="s">
        <v>1679</v>
      </c>
      <c r="R574" s="183">
        <v>13.5</v>
      </c>
      <c r="S574" s="201">
        <v>72</v>
      </c>
      <c r="T574" s="201" t="s">
        <v>1679</v>
      </c>
      <c r="U574" s="183">
        <v>175</v>
      </c>
      <c r="V574" s="201">
        <v>76</v>
      </c>
      <c r="W574" s="201" t="s">
        <v>1679</v>
      </c>
      <c r="X574" s="183">
        <v>35</v>
      </c>
      <c r="Y574" s="201">
        <v>70</v>
      </c>
      <c r="Z574" s="201" t="s">
        <v>1679</v>
      </c>
      <c r="AA574" s="183" t="s">
        <v>727</v>
      </c>
      <c r="AB574" s="201">
        <v>64</v>
      </c>
      <c r="AC574" s="201" t="s">
        <v>1679</v>
      </c>
      <c r="AD574" s="201">
        <v>75.8</v>
      </c>
      <c r="AE574" s="201">
        <v>0</v>
      </c>
      <c r="AF574" s="201"/>
      <c r="AG574" s="201">
        <v>75.8</v>
      </c>
      <c r="AH574" s="201" t="s">
        <v>1679</v>
      </c>
    </row>
    <row r="575" spans="1:34" x14ac:dyDescent="0.2">
      <c r="A575" s="182" t="s">
        <v>1760</v>
      </c>
      <c r="B575" s="182"/>
      <c r="C575" s="183">
        <v>1</v>
      </c>
      <c r="D575" s="183" t="s">
        <v>1798</v>
      </c>
      <c r="E575" s="183" t="s">
        <v>1229</v>
      </c>
      <c r="F575" s="184"/>
      <c r="G575" s="183">
        <v>172.5</v>
      </c>
      <c r="H575" s="183">
        <v>97.4</v>
      </c>
      <c r="I575" s="200">
        <v>32.732619197647601</v>
      </c>
      <c r="J575" s="201">
        <v>60</v>
      </c>
      <c r="K575" s="201" t="s">
        <v>1690</v>
      </c>
      <c r="L575" s="183">
        <v>3925</v>
      </c>
      <c r="M575" s="201">
        <v>78</v>
      </c>
      <c r="N575" s="201" t="s">
        <v>1679</v>
      </c>
      <c r="O575" s="199">
        <v>8.0299999999999994</v>
      </c>
      <c r="P575" s="201">
        <v>72</v>
      </c>
      <c r="Q575" s="201" t="s">
        <v>1679</v>
      </c>
      <c r="R575" s="183">
        <v>12.7</v>
      </c>
      <c r="S575" s="201">
        <v>74</v>
      </c>
      <c r="T575" s="201" t="s">
        <v>1679</v>
      </c>
      <c r="U575" s="183">
        <v>205</v>
      </c>
      <c r="V575" s="201">
        <v>62</v>
      </c>
      <c r="W575" s="201" t="s">
        <v>1679</v>
      </c>
      <c r="X575" s="183">
        <v>8</v>
      </c>
      <c r="Y575" s="201">
        <v>60</v>
      </c>
      <c r="Z575" s="201" t="s">
        <v>1679</v>
      </c>
      <c r="AA575" s="183" t="s">
        <v>482</v>
      </c>
      <c r="AB575" s="201">
        <v>60</v>
      </c>
      <c r="AC575" s="201" t="s">
        <v>1679</v>
      </c>
      <c r="AD575" s="201">
        <v>66.7</v>
      </c>
      <c r="AE575" s="201">
        <v>0</v>
      </c>
      <c r="AF575" s="201"/>
      <c r="AG575" s="201">
        <v>66.7</v>
      </c>
      <c r="AH575" s="201" t="s">
        <v>1679</v>
      </c>
    </row>
    <row r="576" spans="1:34" x14ac:dyDescent="0.2">
      <c r="A576" s="182" t="s">
        <v>1760</v>
      </c>
      <c r="B576" s="182"/>
      <c r="C576" s="183">
        <v>1</v>
      </c>
      <c r="D576" s="183" t="s">
        <v>1799</v>
      </c>
      <c r="E576" s="183" t="s">
        <v>1229</v>
      </c>
      <c r="F576" s="184"/>
      <c r="G576" s="183">
        <v>172</v>
      </c>
      <c r="H576" s="183">
        <v>54.3</v>
      </c>
      <c r="I576" s="200">
        <v>18.354515954570001</v>
      </c>
      <c r="J576" s="201">
        <v>100</v>
      </c>
      <c r="K576" s="201" t="s">
        <v>1681</v>
      </c>
      <c r="L576" s="183">
        <v>3844</v>
      </c>
      <c r="M576" s="201">
        <v>76</v>
      </c>
      <c r="N576" s="201" t="s">
        <v>1679</v>
      </c>
      <c r="O576" s="199">
        <v>7.15</v>
      </c>
      <c r="P576" s="201">
        <v>90</v>
      </c>
      <c r="Q576" s="201" t="s">
        <v>1682</v>
      </c>
      <c r="R576" s="183">
        <v>17.2</v>
      </c>
      <c r="S576" s="201">
        <v>80</v>
      </c>
      <c r="T576" s="201" t="s">
        <v>1678</v>
      </c>
      <c r="U576" s="183">
        <v>215</v>
      </c>
      <c r="V576" s="201">
        <v>66</v>
      </c>
      <c r="W576" s="201" t="s">
        <v>1679</v>
      </c>
      <c r="X576" s="183">
        <v>22</v>
      </c>
      <c r="Y576" s="201">
        <v>100</v>
      </c>
      <c r="Z576" s="201" t="s">
        <v>1682</v>
      </c>
      <c r="AA576" s="183" t="s">
        <v>338</v>
      </c>
      <c r="AB576" s="201">
        <v>64</v>
      </c>
      <c r="AC576" s="201" t="s">
        <v>1679</v>
      </c>
      <c r="AD576" s="201">
        <v>81.8</v>
      </c>
      <c r="AE576" s="201">
        <v>5</v>
      </c>
      <c r="AF576" s="201"/>
      <c r="AG576" s="201">
        <v>86.8</v>
      </c>
      <c r="AH576" s="201" t="s">
        <v>1678</v>
      </c>
    </row>
    <row r="577" spans="1:34" x14ac:dyDescent="0.2">
      <c r="A577" s="182" t="s">
        <v>1760</v>
      </c>
      <c r="B577" s="182"/>
      <c r="C577" s="183">
        <v>1</v>
      </c>
      <c r="D577" s="183" t="s">
        <v>1800</v>
      </c>
      <c r="E577" s="183" t="s">
        <v>1229</v>
      </c>
      <c r="F577" s="184"/>
      <c r="G577" s="183">
        <v>170</v>
      </c>
      <c r="H577" s="183">
        <v>84.5</v>
      </c>
      <c r="I577" s="200">
        <v>29.238754325259499</v>
      </c>
      <c r="J577" s="201">
        <v>60</v>
      </c>
      <c r="K577" s="201" t="s">
        <v>1690</v>
      </c>
      <c r="L577" s="183">
        <v>5165</v>
      </c>
      <c r="M577" s="201">
        <v>100</v>
      </c>
      <c r="N577" s="201" t="s">
        <v>1682</v>
      </c>
      <c r="O577" s="199">
        <v>6.78</v>
      </c>
      <c r="P577" s="201">
        <v>100</v>
      </c>
      <c r="Q577" s="201" t="s">
        <v>1682</v>
      </c>
      <c r="R577" s="183">
        <v>16.5</v>
      </c>
      <c r="S577" s="201">
        <v>80</v>
      </c>
      <c r="T577" s="201" t="s">
        <v>1678</v>
      </c>
      <c r="U577" s="183">
        <v>230</v>
      </c>
      <c r="V577" s="201">
        <v>74</v>
      </c>
      <c r="W577" s="201" t="s">
        <v>1679</v>
      </c>
      <c r="X577" s="183">
        <v>8</v>
      </c>
      <c r="Y577" s="201">
        <v>60</v>
      </c>
      <c r="Z577" s="201" t="s">
        <v>1679</v>
      </c>
      <c r="AA577" s="183" t="s">
        <v>482</v>
      </c>
      <c r="AB577" s="201">
        <v>60</v>
      </c>
      <c r="AC577" s="201" t="s">
        <v>1679</v>
      </c>
      <c r="AD577" s="201">
        <v>77.400000000000006</v>
      </c>
      <c r="AE577" s="201">
        <v>0</v>
      </c>
      <c r="AF577" s="201"/>
      <c r="AG577" s="201">
        <v>77.400000000000006</v>
      </c>
      <c r="AH577" s="201" t="s">
        <v>1679</v>
      </c>
    </row>
    <row r="578" spans="1:34" x14ac:dyDescent="0.2">
      <c r="A578" s="182" t="s">
        <v>1760</v>
      </c>
      <c r="B578" s="182"/>
      <c r="C578" s="183">
        <v>1</v>
      </c>
      <c r="D578" s="183" t="s">
        <v>1801</v>
      </c>
      <c r="E578" s="183" t="s">
        <v>1229</v>
      </c>
      <c r="F578" s="184"/>
      <c r="G578" s="183">
        <v>170.5</v>
      </c>
      <c r="H578" s="183">
        <v>60.45</v>
      </c>
      <c r="I578" s="200">
        <v>20.794454812050098</v>
      </c>
      <c r="J578" s="201">
        <v>100</v>
      </c>
      <c r="K578" s="201" t="s">
        <v>1681</v>
      </c>
      <c r="L578" s="183">
        <v>4323</v>
      </c>
      <c r="M578" s="201">
        <v>85</v>
      </c>
      <c r="N578" s="201" t="s">
        <v>1678</v>
      </c>
      <c r="O578" s="199">
        <v>7.35</v>
      </c>
      <c r="P578" s="201">
        <v>80</v>
      </c>
      <c r="Q578" s="201" t="s">
        <v>1678</v>
      </c>
      <c r="R578" s="183">
        <v>16.8</v>
      </c>
      <c r="S578" s="201">
        <v>80</v>
      </c>
      <c r="T578" s="201" t="s">
        <v>1678</v>
      </c>
      <c r="U578" s="183">
        <v>210</v>
      </c>
      <c r="V578" s="201">
        <v>64</v>
      </c>
      <c r="W578" s="201" t="s">
        <v>1679</v>
      </c>
      <c r="X578" s="183">
        <v>15</v>
      </c>
      <c r="Y578" s="201">
        <v>90</v>
      </c>
      <c r="Z578" s="201" t="s">
        <v>1682</v>
      </c>
      <c r="AA578" s="183" t="s">
        <v>338</v>
      </c>
      <c r="AB578" s="201">
        <v>64</v>
      </c>
      <c r="AC578" s="201" t="s">
        <v>1679</v>
      </c>
      <c r="AD578" s="201">
        <v>79.95</v>
      </c>
      <c r="AE578" s="201">
        <v>0</v>
      </c>
      <c r="AF578" s="201"/>
      <c r="AG578" s="201">
        <v>79.95</v>
      </c>
      <c r="AH578" s="201" t="s">
        <v>1679</v>
      </c>
    </row>
    <row r="579" spans="1:34" x14ac:dyDescent="0.2">
      <c r="A579" s="182" t="s">
        <v>1760</v>
      </c>
      <c r="B579" s="182"/>
      <c r="C579" s="183">
        <v>1</v>
      </c>
      <c r="D579" s="183" t="s">
        <v>1802</v>
      </c>
      <c r="E579" s="183" t="s">
        <v>1229</v>
      </c>
      <c r="F579" s="184"/>
      <c r="G579" s="183">
        <v>197</v>
      </c>
      <c r="H579" s="183">
        <v>82.9</v>
      </c>
      <c r="I579" s="200">
        <v>21.361024504625199</v>
      </c>
      <c r="J579" s="201">
        <v>100</v>
      </c>
      <c r="K579" s="201" t="s">
        <v>1681</v>
      </c>
      <c r="L579" s="183">
        <v>5293</v>
      </c>
      <c r="M579" s="201">
        <v>100</v>
      </c>
      <c r="N579" s="201" t="s">
        <v>1682</v>
      </c>
      <c r="O579" s="199">
        <v>6.31</v>
      </c>
      <c r="P579" s="201">
        <v>100</v>
      </c>
      <c r="Q579" s="201" t="s">
        <v>1682</v>
      </c>
      <c r="R579" s="183">
        <v>22.9</v>
      </c>
      <c r="S579" s="201">
        <v>95</v>
      </c>
      <c r="T579" s="201" t="s">
        <v>1682</v>
      </c>
      <c r="U579" s="183">
        <v>220</v>
      </c>
      <c r="V579" s="201">
        <v>70</v>
      </c>
      <c r="W579" s="201" t="s">
        <v>1679</v>
      </c>
      <c r="X579" s="183">
        <v>10</v>
      </c>
      <c r="Y579" s="201">
        <v>68</v>
      </c>
      <c r="Z579" s="201" t="s">
        <v>1679</v>
      </c>
      <c r="AA579" s="183" t="s">
        <v>624</v>
      </c>
      <c r="AB579" s="201">
        <v>62</v>
      </c>
      <c r="AC579" s="201" t="s">
        <v>1679</v>
      </c>
      <c r="AD579" s="201">
        <v>85.7</v>
      </c>
      <c r="AE579" s="201">
        <v>0</v>
      </c>
      <c r="AF579" s="201"/>
      <c r="AG579" s="201">
        <v>85.7</v>
      </c>
      <c r="AH579" s="201" t="s">
        <v>1678</v>
      </c>
    </row>
    <row r="580" spans="1:34" x14ac:dyDescent="0.2">
      <c r="A580" s="182" t="s">
        <v>1760</v>
      </c>
      <c r="B580" s="182"/>
      <c r="C580" s="183">
        <v>1</v>
      </c>
      <c r="D580" s="183" t="s">
        <v>1803</v>
      </c>
      <c r="E580" s="183" t="s">
        <v>1229</v>
      </c>
      <c r="F580" s="184"/>
      <c r="G580" s="183">
        <v>179</v>
      </c>
      <c r="H580" s="183">
        <v>88.9</v>
      </c>
      <c r="I580" s="200">
        <v>27.745700820823298</v>
      </c>
      <c r="J580" s="201">
        <v>60</v>
      </c>
      <c r="K580" s="201" t="s">
        <v>1690</v>
      </c>
      <c r="L580" s="183">
        <v>5067</v>
      </c>
      <c r="M580" s="201">
        <v>100</v>
      </c>
      <c r="N580" s="201" t="s">
        <v>1682</v>
      </c>
      <c r="O580" s="199">
        <v>8.74</v>
      </c>
      <c r="P580" s="201">
        <v>66</v>
      </c>
      <c r="Q580" s="201" t="s">
        <v>1679</v>
      </c>
      <c r="R580" s="183">
        <v>20.3</v>
      </c>
      <c r="S580" s="201">
        <v>85</v>
      </c>
      <c r="T580" s="201" t="s">
        <v>1678</v>
      </c>
      <c r="U580" s="183">
        <v>205</v>
      </c>
      <c r="V580" s="201">
        <v>62</v>
      </c>
      <c r="W580" s="201" t="s">
        <v>1679</v>
      </c>
      <c r="X580" s="183">
        <v>8</v>
      </c>
      <c r="Y580" s="201">
        <v>60</v>
      </c>
      <c r="Z580" s="201" t="s">
        <v>1679</v>
      </c>
      <c r="AA580" s="183" t="s">
        <v>482</v>
      </c>
      <c r="AB580" s="201">
        <v>60</v>
      </c>
      <c r="AC580" s="201" t="s">
        <v>1679</v>
      </c>
      <c r="AD580" s="201">
        <v>69.900000000000006</v>
      </c>
      <c r="AE580" s="201">
        <v>0</v>
      </c>
      <c r="AF580" s="201"/>
      <c r="AG580" s="201">
        <v>69.900000000000006</v>
      </c>
      <c r="AH580" s="201" t="s">
        <v>1679</v>
      </c>
    </row>
    <row r="581" spans="1:34" x14ac:dyDescent="0.2">
      <c r="A581" s="182" t="s">
        <v>1760</v>
      </c>
      <c r="B581" s="182"/>
      <c r="C581" s="183">
        <v>1</v>
      </c>
      <c r="D581" s="183" t="s">
        <v>1804</v>
      </c>
      <c r="E581" s="183" t="s">
        <v>1229</v>
      </c>
      <c r="F581" s="184"/>
      <c r="G581" s="183">
        <v>181</v>
      </c>
      <c r="H581" s="183">
        <v>122.5</v>
      </c>
      <c r="I581" s="200">
        <v>37.392021000580002</v>
      </c>
      <c r="J581" s="201">
        <v>60</v>
      </c>
      <c r="K581" s="201" t="s">
        <v>1690</v>
      </c>
      <c r="L581" s="183">
        <v>5033</v>
      </c>
      <c r="M581" s="201">
        <v>100</v>
      </c>
      <c r="N581" s="201" t="s">
        <v>1682</v>
      </c>
      <c r="O581" s="199">
        <v>6.99</v>
      </c>
      <c r="P581" s="201">
        <v>100</v>
      </c>
      <c r="Q581" s="201" t="s">
        <v>1682</v>
      </c>
      <c r="R581" s="183">
        <v>14.8</v>
      </c>
      <c r="S581" s="201">
        <v>78</v>
      </c>
      <c r="T581" s="201" t="s">
        <v>1679</v>
      </c>
      <c r="U581" s="183">
        <v>230</v>
      </c>
      <c r="V581" s="201">
        <v>74</v>
      </c>
      <c r="W581" s="201" t="s">
        <v>1679</v>
      </c>
      <c r="X581" s="183">
        <v>8</v>
      </c>
      <c r="Y581" s="201">
        <v>60</v>
      </c>
      <c r="Z581" s="201" t="s">
        <v>1679</v>
      </c>
      <c r="AA581" s="183" t="s">
        <v>482</v>
      </c>
      <c r="AB581" s="201">
        <v>60</v>
      </c>
      <c r="AC581" s="201" t="s">
        <v>1679</v>
      </c>
      <c r="AD581" s="201">
        <v>77.2</v>
      </c>
      <c r="AE581" s="201">
        <v>0</v>
      </c>
      <c r="AF581" s="201"/>
      <c r="AG581" s="201">
        <v>77.2</v>
      </c>
      <c r="AH581" s="201" t="s">
        <v>1679</v>
      </c>
    </row>
    <row r="582" spans="1:34" x14ac:dyDescent="0.2">
      <c r="A582" s="182" t="s">
        <v>1760</v>
      </c>
      <c r="B582" s="182"/>
      <c r="C582" s="183">
        <v>1</v>
      </c>
      <c r="D582" s="183" t="s">
        <v>1805</v>
      </c>
      <c r="E582" s="183" t="s">
        <v>1229</v>
      </c>
      <c r="F582" s="184"/>
      <c r="G582" s="183">
        <v>177</v>
      </c>
      <c r="H582" s="183">
        <v>61.2</v>
      </c>
      <c r="I582" s="200">
        <v>19.534616489514502</v>
      </c>
      <c r="J582" s="201">
        <v>100</v>
      </c>
      <c r="K582" s="201" t="s">
        <v>1681</v>
      </c>
      <c r="L582" s="183">
        <v>3426</v>
      </c>
      <c r="M582" s="201">
        <v>70</v>
      </c>
      <c r="N582" s="201" t="s">
        <v>1679</v>
      </c>
      <c r="O582" s="199">
        <v>8.1999999999999993</v>
      </c>
      <c r="P582" s="201">
        <v>72</v>
      </c>
      <c r="Q582" s="201" t="s">
        <v>1679</v>
      </c>
      <c r="R582" s="183">
        <v>13.8</v>
      </c>
      <c r="S582" s="201">
        <v>76</v>
      </c>
      <c r="T582" s="201" t="s">
        <v>1679</v>
      </c>
      <c r="U582" s="183">
        <v>225</v>
      </c>
      <c r="V582" s="201">
        <v>72</v>
      </c>
      <c r="W582" s="201" t="s">
        <v>1679</v>
      </c>
      <c r="X582" s="183">
        <v>10</v>
      </c>
      <c r="Y582" s="201">
        <v>68</v>
      </c>
      <c r="Z582" s="201" t="s">
        <v>1679</v>
      </c>
      <c r="AA582" s="183" t="s">
        <v>338</v>
      </c>
      <c r="AB582" s="201">
        <v>64</v>
      </c>
      <c r="AC582" s="201" t="s">
        <v>1679</v>
      </c>
      <c r="AD582" s="201">
        <v>74.3</v>
      </c>
      <c r="AE582" s="201">
        <v>0</v>
      </c>
      <c r="AF582" s="201"/>
      <c r="AG582" s="201">
        <v>74.3</v>
      </c>
      <c r="AH582" s="201" t="s">
        <v>1679</v>
      </c>
    </row>
    <row r="583" spans="1:34" x14ac:dyDescent="0.2">
      <c r="A583" s="182" t="s">
        <v>1760</v>
      </c>
      <c r="B583" s="182"/>
      <c r="C583" s="183">
        <v>1</v>
      </c>
      <c r="D583" s="183" t="s">
        <v>1806</v>
      </c>
      <c r="E583" s="183" t="s">
        <v>1229</v>
      </c>
      <c r="F583" s="184"/>
      <c r="G583" s="183">
        <v>179</v>
      </c>
      <c r="H583" s="183">
        <v>88.4</v>
      </c>
      <c r="I583" s="200">
        <v>27.589650759963799</v>
      </c>
      <c r="J583" s="201">
        <v>60</v>
      </c>
      <c r="K583" s="201" t="s">
        <v>1690</v>
      </c>
      <c r="L583" s="183">
        <v>4666</v>
      </c>
      <c r="M583" s="201">
        <v>95</v>
      </c>
      <c r="N583" s="201" t="s">
        <v>1682</v>
      </c>
      <c r="O583" s="199">
        <v>8.35</v>
      </c>
      <c r="P583" s="201">
        <v>70</v>
      </c>
      <c r="Q583" s="201" t="s">
        <v>1679</v>
      </c>
      <c r="R583" s="183">
        <v>22.1</v>
      </c>
      <c r="S583" s="201">
        <v>90</v>
      </c>
      <c r="T583" s="201" t="s">
        <v>1682</v>
      </c>
      <c r="U583" s="183">
        <v>210</v>
      </c>
      <c r="V583" s="201">
        <v>64</v>
      </c>
      <c r="W583" s="201" t="s">
        <v>1679</v>
      </c>
      <c r="X583" s="183">
        <v>8</v>
      </c>
      <c r="Y583" s="201">
        <v>60</v>
      </c>
      <c r="Z583" s="201" t="s">
        <v>1679</v>
      </c>
      <c r="AA583" s="183" t="s">
        <v>482</v>
      </c>
      <c r="AB583" s="201">
        <v>60</v>
      </c>
      <c r="AC583" s="201" t="s">
        <v>1679</v>
      </c>
      <c r="AD583" s="201">
        <v>70.650000000000006</v>
      </c>
      <c r="AE583" s="201">
        <v>0</v>
      </c>
      <c r="AF583" s="201"/>
      <c r="AG583" s="201">
        <v>70.650000000000006</v>
      </c>
      <c r="AH583" s="201" t="s">
        <v>1679</v>
      </c>
    </row>
    <row r="584" spans="1:34" x14ac:dyDescent="0.2">
      <c r="A584" s="182" t="s">
        <v>1760</v>
      </c>
      <c r="B584" s="182"/>
      <c r="C584" s="183">
        <v>1</v>
      </c>
      <c r="D584" s="183" t="s">
        <v>1807</v>
      </c>
      <c r="E584" s="183" t="s">
        <v>1229</v>
      </c>
      <c r="F584" s="184"/>
      <c r="G584" s="183">
        <v>170.5</v>
      </c>
      <c r="H584" s="183">
        <v>54.4</v>
      </c>
      <c r="I584" s="200">
        <v>18.713289359396601</v>
      </c>
      <c r="J584" s="201">
        <v>100</v>
      </c>
      <c r="K584" s="201" t="s">
        <v>1681</v>
      </c>
      <c r="L584" s="183">
        <v>3917</v>
      </c>
      <c r="M584" s="201">
        <v>78</v>
      </c>
      <c r="N584" s="201" t="s">
        <v>1679</v>
      </c>
      <c r="O584" s="199">
        <v>7.18</v>
      </c>
      <c r="P584" s="201">
        <v>90</v>
      </c>
      <c r="Q584" s="201" t="s">
        <v>1682</v>
      </c>
      <c r="R584" s="183">
        <v>4.9000000000000004</v>
      </c>
      <c r="S584" s="201">
        <v>64</v>
      </c>
      <c r="T584" s="201" t="s">
        <v>1679</v>
      </c>
      <c r="U584" s="183">
        <v>220</v>
      </c>
      <c r="V584" s="201">
        <v>70</v>
      </c>
      <c r="W584" s="201" t="s">
        <v>1679</v>
      </c>
      <c r="X584" s="183">
        <v>19</v>
      </c>
      <c r="Y584" s="201">
        <v>100</v>
      </c>
      <c r="Z584" s="201" t="s">
        <v>1682</v>
      </c>
      <c r="AA584" s="183" t="s">
        <v>338</v>
      </c>
      <c r="AB584" s="201">
        <v>64</v>
      </c>
      <c r="AC584" s="201" t="s">
        <v>1679</v>
      </c>
      <c r="AD584" s="201">
        <v>80.900000000000006</v>
      </c>
      <c r="AE584" s="201">
        <v>2</v>
      </c>
      <c r="AF584" s="201"/>
      <c r="AG584" s="201">
        <v>82.9</v>
      </c>
      <c r="AH584" s="201" t="s">
        <v>1678</v>
      </c>
    </row>
    <row r="585" spans="1:34" x14ac:dyDescent="0.2">
      <c r="A585" s="182" t="s">
        <v>1760</v>
      </c>
      <c r="B585" s="182"/>
      <c r="C585" s="183">
        <v>1</v>
      </c>
      <c r="D585" s="183" t="s">
        <v>1808</v>
      </c>
      <c r="E585" s="183" t="s">
        <v>1229</v>
      </c>
      <c r="F585" s="184"/>
      <c r="G585" s="183">
        <v>170</v>
      </c>
      <c r="H585" s="183">
        <v>96.5</v>
      </c>
      <c r="I585" s="200">
        <v>33.3910034602076</v>
      </c>
      <c r="J585" s="201">
        <v>60</v>
      </c>
      <c r="K585" s="201" t="s">
        <v>1690</v>
      </c>
      <c r="L585" s="183">
        <v>3724</v>
      </c>
      <c r="M585" s="201">
        <v>74</v>
      </c>
      <c r="N585" s="201" t="s">
        <v>1679</v>
      </c>
      <c r="O585" s="199">
        <v>8.89</v>
      </c>
      <c r="P585" s="201">
        <v>64</v>
      </c>
      <c r="Q585" s="201" t="s">
        <v>1679</v>
      </c>
      <c r="R585" s="183">
        <v>13.8</v>
      </c>
      <c r="S585" s="201">
        <v>76</v>
      </c>
      <c r="T585" s="201" t="s">
        <v>1679</v>
      </c>
      <c r="U585" s="183">
        <v>200</v>
      </c>
      <c r="V585" s="201">
        <v>60</v>
      </c>
      <c r="W585" s="201" t="s">
        <v>1679</v>
      </c>
      <c r="X585" s="183">
        <v>8</v>
      </c>
      <c r="Y585" s="201">
        <v>60</v>
      </c>
      <c r="Z585" s="201" t="s">
        <v>1679</v>
      </c>
      <c r="AA585" s="183" t="s">
        <v>482</v>
      </c>
      <c r="AB585" s="201">
        <v>60</v>
      </c>
      <c r="AC585" s="201" t="s">
        <v>1679</v>
      </c>
      <c r="AD585" s="201">
        <v>64.5</v>
      </c>
      <c r="AE585" s="201">
        <v>0</v>
      </c>
      <c r="AF585" s="201"/>
      <c r="AG585" s="201">
        <v>64.5</v>
      </c>
      <c r="AH585" s="201" t="s">
        <v>1679</v>
      </c>
    </row>
    <row r="586" spans="1:34" x14ac:dyDescent="0.2">
      <c r="A586" s="182" t="s">
        <v>1760</v>
      </c>
      <c r="B586" s="182"/>
      <c r="C586" s="183">
        <v>1</v>
      </c>
      <c r="D586" s="183" t="s">
        <v>1809</v>
      </c>
      <c r="E586" s="183" t="s">
        <v>1229</v>
      </c>
      <c r="F586" s="184"/>
      <c r="G586" s="183">
        <v>171</v>
      </c>
      <c r="H586" s="183">
        <v>58.5</v>
      </c>
      <c r="I586" s="200">
        <v>20.006155740227801</v>
      </c>
      <c r="J586" s="201">
        <v>100</v>
      </c>
      <c r="K586" s="201" t="s">
        <v>1681</v>
      </c>
      <c r="L586" s="183">
        <v>4303</v>
      </c>
      <c r="M586" s="201">
        <v>85</v>
      </c>
      <c r="N586" s="201" t="s">
        <v>1678</v>
      </c>
      <c r="O586" s="199">
        <v>6.48</v>
      </c>
      <c r="P586" s="201">
        <v>100</v>
      </c>
      <c r="Q586" s="201" t="s">
        <v>1682</v>
      </c>
      <c r="R586" s="183">
        <v>8.5</v>
      </c>
      <c r="S586" s="201">
        <v>68</v>
      </c>
      <c r="T586" s="201" t="s">
        <v>1679</v>
      </c>
      <c r="U586" s="183">
        <v>260</v>
      </c>
      <c r="V586" s="201">
        <v>95</v>
      </c>
      <c r="W586" s="201" t="s">
        <v>1682</v>
      </c>
      <c r="X586" s="183">
        <v>18</v>
      </c>
      <c r="Y586" s="201">
        <v>100</v>
      </c>
      <c r="Z586" s="201" t="s">
        <v>1682</v>
      </c>
      <c r="AA586" s="183" t="s">
        <v>338</v>
      </c>
      <c r="AB586" s="201">
        <v>64</v>
      </c>
      <c r="AC586" s="201" t="s">
        <v>1679</v>
      </c>
      <c r="AD586" s="201">
        <v>86.85</v>
      </c>
      <c r="AE586" s="201">
        <v>1</v>
      </c>
      <c r="AF586" s="201"/>
      <c r="AG586" s="201">
        <v>87.85</v>
      </c>
      <c r="AH586" s="201" t="s">
        <v>1678</v>
      </c>
    </row>
    <row r="587" spans="1:34" x14ac:dyDescent="0.2">
      <c r="A587" s="182" t="s">
        <v>1760</v>
      </c>
      <c r="B587" s="182"/>
      <c r="C587" s="183">
        <v>1</v>
      </c>
      <c r="D587" s="183" t="s">
        <v>1810</v>
      </c>
      <c r="E587" s="183" t="s">
        <v>1229</v>
      </c>
      <c r="F587" s="184"/>
      <c r="G587" s="183">
        <v>178.5</v>
      </c>
      <c r="H587" s="183">
        <v>55.7</v>
      </c>
      <c r="I587" s="200">
        <v>17.4815024048835</v>
      </c>
      <c r="J587" s="201">
        <v>100</v>
      </c>
      <c r="K587" s="201" t="s">
        <v>1681</v>
      </c>
      <c r="L587" s="183">
        <v>3561</v>
      </c>
      <c r="M587" s="201">
        <v>72</v>
      </c>
      <c r="N587" s="201" t="s">
        <v>1679</v>
      </c>
      <c r="O587" s="199">
        <v>7.88</v>
      </c>
      <c r="P587" s="201">
        <v>74</v>
      </c>
      <c r="Q587" s="201" t="s">
        <v>1679</v>
      </c>
      <c r="R587" s="183">
        <v>4</v>
      </c>
      <c r="S587" s="201">
        <v>62</v>
      </c>
      <c r="T587" s="201" t="s">
        <v>1679</v>
      </c>
      <c r="U587" s="183">
        <v>200</v>
      </c>
      <c r="V587" s="201">
        <v>60</v>
      </c>
      <c r="W587" s="201" t="s">
        <v>1679</v>
      </c>
      <c r="X587" s="183">
        <v>8</v>
      </c>
      <c r="Y587" s="201">
        <v>60</v>
      </c>
      <c r="Z587" s="201" t="s">
        <v>1679</v>
      </c>
      <c r="AA587" s="183" t="s">
        <v>1154</v>
      </c>
      <c r="AB587" s="201">
        <v>62</v>
      </c>
      <c r="AC587" s="201" t="s">
        <v>1679</v>
      </c>
      <c r="AD587" s="201">
        <v>71.2</v>
      </c>
      <c r="AE587" s="201">
        <v>0</v>
      </c>
      <c r="AF587" s="201"/>
      <c r="AG587" s="201">
        <v>71.2</v>
      </c>
      <c r="AH587" s="201" t="s">
        <v>1679</v>
      </c>
    </row>
    <row r="588" spans="1:34" x14ac:dyDescent="0.2">
      <c r="A588" s="182" t="s">
        <v>1760</v>
      </c>
      <c r="B588" s="182"/>
      <c r="C588" s="183">
        <v>1</v>
      </c>
      <c r="D588" s="183" t="s">
        <v>1811</v>
      </c>
      <c r="E588" s="183" t="s">
        <v>1229</v>
      </c>
      <c r="F588" s="184"/>
      <c r="G588" s="183">
        <v>176</v>
      </c>
      <c r="H588" s="183">
        <v>81</v>
      </c>
      <c r="I588" s="200">
        <v>26.149276859504099</v>
      </c>
      <c r="J588" s="201">
        <v>80</v>
      </c>
      <c r="K588" s="201" t="s">
        <v>1677</v>
      </c>
      <c r="L588" s="183">
        <v>4188</v>
      </c>
      <c r="M588" s="201">
        <v>80</v>
      </c>
      <c r="N588" s="201" t="s">
        <v>1678</v>
      </c>
      <c r="O588" s="199">
        <v>8.74</v>
      </c>
      <c r="P588" s="201">
        <v>66</v>
      </c>
      <c r="Q588" s="201" t="s">
        <v>1679</v>
      </c>
      <c r="R588" s="183">
        <v>11.5</v>
      </c>
      <c r="S588" s="201">
        <v>72</v>
      </c>
      <c r="T588" s="201" t="s">
        <v>1679</v>
      </c>
      <c r="U588" s="183">
        <v>205</v>
      </c>
      <c r="V588" s="201">
        <v>62</v>
      </c>
      <c r="W588" s="201" t="s">
        <v>1679</v>
      </c>
      <c r="X588" s="183">
        <v>8</v>
      </c>
      <c r="Y588" s="201">
        <v>60</v>
      </c>
      <c r="Z588" s="201" t="s">
        <v>1679</v>
      </c>
      <c r="AA588" s="183" t="s">
        <v>482</v>
      </c>
      <c r="AB588" s="201">
        <v>60</v>
      </c>
      <c r="AC588" s="201" t="s">
        <v>1679</v>
      </c>
      <c r="AD588" s="201">
        <v>68.599999999999994</v>
      </c>
      <c r="AE588" s="201">
        <v>0</v>
      </c>
      <c r="AF588" s="201"/>
      <c r="AG588" s="201">
        <v>68.599999999999994</v>
      </c>
      <c r="AH588" s="201" t="s">
        <v>1679</v>
      </c>
    </row>
    <row r="589" spans="1:34" x14ac:dyDescent="0.2">
      <c r="A589" s="182" t="s">
        <v>1760</v>
      </c>
      <c r="B589" s="182"/>
      <c r="C589" s="183">
        <v>1</v>
      </c>
      <c r="D589" s="183" t="s">
        <v>1812</v>
      </c>
      <c r="E589" s="183" t="s">
        <v>1229</v>
      </c>
      <c r="F589" s="184"/>
      <c r="G589" s="183">
        <v>172</v>
      </c>
      <c r="H589" s="183">
        <v>85</v>
      </c>
      <c r="I589" s="200">
        <v>28.7317468902109</v>
      </c>
      <c r="J589" s="201">
        <v>60</v>
      </c>
      <c r="K589" s="201" t="s">
        <v>1690</v>
      </c>
      <c r="L589" s="183">
        <v>4189</v>
      </c>
      <c r="M589" s="201">
        <v>80</v>
      </c>
      <c r="N589" s="201" t="s">
        <v>1678</v>
      </c>
      <c r="O589" s="199">
        <v>7.99</v>
      </c>
      <c r="P589" s="201">
        <v>74</v>
      </c>
      <c r="Q589" s="201" t="s">
        <v>1679</v>
      </c>
      <c r="R589" s="183">
        <v>14.9</v>
      </c>
      <c r="S589" s="201">
        <v>78</v>
      </c>
      <c r="T589" s="201" t="s">
        <v>1679</v>
      </c>
      <c r="U589" s="183">
        <v>210</v>
      </c>
      <c r="V589" s="201">
        <v>64</v>
      </c>
      <c r="W589" s="201" t="s">
        <v>1679</v>
      </c>
      <c r="X589" s="183">
        <v>8</v>
      </c>
      <c r="Y589" s="201">
        <v>60</v>
      </c>
      <c r="Z589" s="201" t="s">
        <v>1679</v>
      </c>
      <c r="AA589" s="183" t="s">
        <v>482</v>
      </c>
      <c r="AB589" s="201">
        <v>60</v>
      </c>
      <c r="AC589" s="201" t="s">
        <v>1679</v>
      </c>
      <c r="AD589" s="201">
        <v>68</v>
      </c>
      <c r="AE589" s="201">
        <v>0</v>
      </c>
      <c r="AF589" s="201"/>
      <c r="AG589" s="201">
        <v>68</v>
      </c>
      <c r="AH589" s="201" t="s">
        <v>1679</v>
      </c>
    </row>
    <row r="590" spans="1:34" x14ac:dyDescent="0.2">
      <c r="A590" s="182" t="s">
        <v>1760</v>
      </c>
      <c r="B590" s="182"/>
      <c r="C590" s="183">
        <v>1</v>
      </c>
      <c r="D590" s="183" t="s">
        <v>1813</v>
      </c>
      <c r="E590" s="183" t="s">
        <v>1229</v>
      </c>
      <c r="F590" s="184"/>
      <c r="G590" s="183">
        <v>180</v>
      </c>
      <c r="H590" s="183">
        <v>60.8</v>
      </c>
      <c r="I590" s="200">
        <v>18.765432098765402</v>
      </c>
      <c r="J590" s="201">
        <v>100</v>
      </c>
      <c r="K590" s="201" t="s">
        <v>1681</v>
      </c>
      <c r="L590" s="183">
        <v>4451</v>
      </c>
      <c r="M590" s="201">
        <v>85</v>
      </c>
      <c r="N590" s="201" t="s">
        <v>1678</v>
      </c>
      <c r="O590" s="199">
        <v>7.28</v>
      </c>
      <c r="P590" s="201">
        <v>85</v>
      </c>
      <c r="Q590" s="201" t="s">
        <v>1678</v>
      </c>
      <c r="R590" s="183">
        <v>20</v>
      </c>
      <c r="S590" s="201">
        <v>85</v>
      </c>
      <c r="T590" s="201" t="s">
        <v>1678</v>
      </c>
      <c r="U590" s="183">
        <v>225</v>
      </c>
      <c r="V590" s="201">
        <v>72</v>
      </c>
      <c r="W590" s="201" t="s">
        <v>1679</v>
      </c>
      <c r="X590" s="183">
        <v>10</v>
      </c>
      <c r="Y590" s="201">
        <v>68</v>
      </c>
      <c r="Z590" s="201" t="s">
        <v>1679</v>
      </c>
      <c r="AA590" s="183" t="s">
        <v>722</v>
      </c>
      <c r="AB590" s="201">
        <v>70</v>
      </c>
      <c r="AC590" s="201" t="s">
        <v>1679</v>
      </c>
      <c r="AD590" s="201">
        <v>81.25</v>
      </c>
      <c r="AE590" s="201">
        <v>0</v>
      </c>
      <c r="AF590" s="201"/>
      <c r="AG590" s="201">
        <v>81.25</v>
      </c>
      <c r="AH590" s="201" t="s">
        <v>1678</v>
      </c>
    </row>
    <row r="591" spans="1:34" x14ac:dyDescent="0.2">
      <c r="A591" s="182" t="s">
        <v>1760</v>
      </c>
      <c r="B591" s="182"/>
      <c r="C591" s="183">
        <v>1</v>
      </c>
      <c r="D591" s="183" t="s">
        <v>1814</v>
      </c>
      <c r="E591" s="183" t="s">
        <v>1229</v>
      </c>
      <c r="F591" s="184"/>
      <c r="G591" s="183">
        <v>176.5</v>
      </c>
      <c r="H591" s="183">
        <v>53</v>
      </c>
      <c r="I591" s="200">
        <v>17.013217343851601</v>
      </c>
      <c r="J591" s="201">
        <v>100</v>
      </c>
      <c r="K591" s="201" t="s">
        <v>1681</v>
      </c>
      <c r="L591" s="183">
        <v>3935</v>
      </c>
      <c r="M591" s="201">
        <v>78</v>
      </c>
      <c r="N591" s="201" t="s">
        <v>1679</v>
      </c>
      <c r="O591" s="199">
        <v>7.28</v>
      </c>
      <c r="P591" s="201">
        <v>85</v>
      </c>
      <c r="Q591" s="201" t="s">
        <v>1678</v>
      </c>
      <c r="R591" s="183">
        <v>9.8000000000000007</v>
      </c>
      <c r="S591" s="201">
        <v>70</v>
      </c>
      <c r="T591" s="201" t="s">
        <v>1679</v>
      </c>
      <c r="U591" s="183">
        <v>230</v>
      </c>
      <c r="V591" s="201">
        <v>74</v>
      </c>
      <c r="W591" s="201" t="s">
        <v>1679</v>
      </c>
      <c r="X591" s="183">
        <v>10</v>
      </c>
      <c r="Y591" s="201">
        <v>68</v>
      </c>
      <c r="Z591" s="201" t="s">
        <v>1679</v>
      </c>
      <c r="AA591" s="183" t="s">
        <v>338</v>
      </c>
      <c r="AB591" s="201">
        <v>64</v>
      </c>
      <c r="AC591" s="201" t="s">
        <v>1679</v>
      </c>
      <c r="AD591" s="201">
        <v>77.7</v>
      </c>
      <c r="AE591" s="201">
        <v>0</v>
      </c>
      <c r="AF591" s="201"/>
      <c r="AG591" s="201">
        <v>77.7</v>
      </c>
      <c r="AH591" s="201" t="s">
        <v>1679</v>
      </c>
    </row>
    <row r="592" spans="1:34" x14ac:dyDescent="0.2">
      <c r="A592" s="182" t="s">
        <v>1760</v>
      </c>
      <c r="B592" s="182"/>
      <c r="C592" s="183">
        <v>1</v>
      </c>
      <c r="D592" s="183" t="s">
        <v>1815</v>
      </c>
      <c r="E592" s="183" t="s">
        <v>1229</v>
      </c>
      <c r="F592" s="184"/>
      <c r="G592" s="183">
        <v>175.5</v>
      </c>
      <c r="H592" s="183">
        <v>63.7</v>
      </c>
      <c r="I592" s="200">
        <v>20.681650311279899</v>
      </c>
      <c r="J592" s="201">
        <v>100</v>
      </c>
      <c r="K592" s="201" t="s">
        <v>1681</v>
      </c>
      <c r="L592" s="183">
        <v>4512</v>
      </c>
      <c r="M592" s="201">
        <v>90</v>
      </c>
      <c r="N592" s="201" t="s">
        <v>1682</v>
      </c>
      <c r="O592" s="199">
        <v>6.71</v>
      </c>
      <c r="P592" s="201">
        <v>100</v>
      </c>
      <c r="Q592" s="201" t="s">
        <v>1682</v>
      </c>
      <c r="R592" s="183">
        <v>13.9</v>
      </c>
      <c r="S592" s="201">
        <v>76</v>
      </c>
      <c r="T592" s="201" t="s">
        <v>1679</v>
      </c>
      <c r="U592" s="183">
        <v>260</v>
      </c>
      <c r="V592" s="201">
        <v>95</v>
      </c>
      <c r="W592" s="201" t="s">
        <v>1682</v>
      </c>
      <c r="X592" s="183">
        <v>22</v>
      </c>
      <c r="Y592" s="201">
        <v>100</v>
      </c>
      <c r="Z592" s="201" t="s">
        <v>1682</v>
      </c>
      <c r="AA592" s="183" t="s">
        <v>646</v>
      </c>
      <c r="AB592" s="201">
        <v>74</v>
      </c>
      <c r="AC592" s="201" t="s">
        <v>1679</v>
      </c>
      <c r="AD592" s="201">
        <v>90.4</v>
      </c>
      <c r="AE592" s="201">
        <v>5</v>
      </c>
      <c r="AF592" s="201"/>
      <c r="AG592" s="201">
        <v>95.4</v>
      </c>
      <c r="AH592" s="201" t="s">
        <v>1682</v>
      </c>
    </row>
    <row r="593" spans="1:34" ht="14.25" x14ac:dyDescent="0.2">
      <c r="A593" s="182" t="s">
        <v>1816</v>
      </c>
      <c r="B593" s="182"/>
      <c r="C593" s="183">
        <v>1</v>
      </c>
      <c r="D593" s="183" t="s">
        <v>1817</v>
      </c>
      <c r="E593" s="183" t="s">
        <v>1198</v>
      </c>
      <c r="F593" s="184"/>
      <c r="G593" s="183">
        <v>170</v>
      </c>
      <c r="H593" s="183">
        <v>76.3</v>
      </c>
      <c r="I593" s="185">
        <v>26.401384083044999</v>
      </c>
      <c r="J593" s="186">
        <v>60</v>
      </c>
      <c r="K593" s="186" t="s">
        <v>1205</v>
      </c>
      <c r="L593" s="183">
        <v>3266</v>
      </c>
      <c r="M593" s="186">
        <v>100</v>
      </c>
      <c r="N593" s="186" t="s">
        <v>1200</v>
      </c>
      <c r="O593" s="199">
        <v>8.08</v>
      </c>
      <c r="P593" s="186">
        <v>85</v>
      </c>
      <c r="Q593" s="186" t="s">
        <v>1209</v>
      </c>
      <c r="R593" s="183">
        <v>19.399999999999999</v>
      </c>
      <c r="S593" s="186">
        <v>80</v>
      </c>
      <c r="T593" s="186" t="s">
        <v>1209</v>
      </c>
      <c r="U593" s="183">
        <v>190</v>
      </c>
      <c r="V593" s="186">
        <v>85</v>
      </c>
      <c r="W593" s="186" t="s">
        <v>1209</v>
      </c>
      <c r="X593" s="183">
        <v>42</v>
      </c>
      <c r="Y593" s="186">
        <v>78</v>
      </c>
      <c r="Z593" s="186" t="s">
        <v>1202</v>
      </c>
      <c r="AA593" s="183" t="s">
        <v>681</v>
      </c>
      <c r="AB593" s="186">
        <v>72</v>
      </c>
      <c r="AC593" s="186" t="s">
        <v>1202</v>
      </c>
      <c r="AD593" s="186">
        <v>79.7</v>
      </c>
      <c r="AE593" s="186">
        <v>0</v>
      </c>
      <c r="AF593" s="186"/>
      <c r="AG593" s="186">
        <v>79.7</v>
      </c>
      <c r="AH593" s="186" t="s">
        <v>1202</v>
      </c>
    </row>
    <row r="594" spans="1:34" ht="14.25" x14ac:dyDescent="0.2">
      <c r="A594" s="182" t="s">
        <v>1816</v>
      </c>
      <c r="B594" s="182"/>
      <c r="C594" s="183">
        <v>1</v>
      </c>
      <c r="D594" s="183" t="s">
        <v>1818</v>
      </c>
      <c r="E594" s="183" t="s">
        <v>1198</v>
      </c>
      <c r="F594" s="184"/>
      <c r="G594" s="183">
        <v>169</v>
      </c>
      <c r="H594" s="183">
        <v>64.5</v>
      </c>
      <c r="I594" s="185">
        <v>22.583242883652499</v>
      </c>
      <c r="J594" s="186">
        <v>100</v>
      </c>
      <c r="K594" s="186" t="s">
        <v>1199</v>
      </c>
      <c r="L594" s="183">
        <v>3889</v>
      </c>
      <c r="M594" s="186">
        <v>100</v>
      </c>
      <c r="N594" s="186" t="s">
        <v>1200</v>
      </c>
      <c r="O594" s="199">
        <v>7.83</v>
      </c>
      <c r="P594" s="186">
        <v>90</v>
      </c>
      <c r="Q594" s="186" t="s">
        <v>1200</v>
      </c>
      <c r="R594" s="183">
        <v>27.5</v>
      </c>
      <c r="S594" s="186">
        <v>100</v>
      </c>
      <c r="T594" s="186" t="s">
        <v>1200</v>
      </c>
      <c r="U594" s="183">
        <v>190</v>
      </c>
      <c r="V594" s="186">
        <v>85</v>
      </c>
      <c r="W594" s="186" t="s">
        <v>1209</v>
      </c>
      <c r="X594" s="183">
        <v>40</v>
      </c>
      <c r="Y594" s="186">
        <v>76</v>
      </c>
      <c r="Z594" s="186" t="s">
        <v>1202</v>
      </c>
      <c r="AA594" s="183" t="s">
        <v>1113</v>
      </c>
      <c r="AB594" s="186">
        <v>85</v>
      </c>
      <c r="AC594" s="186" t="s">
        <v>1209</v>
      </c>
      <c r="AD594" s="186">
        <v>91.1</v>
      </c>
      <c r="AE594" s="186">
        <v>0</v>
      </c>
      <c r="AF594" s="186"/>
      <c r="AG594" s="186">
        <v>91.1</v>
      </c>
      <c r="AH594" s="186" t="s">
        <v>1200</v>
      </c>
    </row>
    <row r="595" spans="1:34" ht="14.25" x14ac:dyDescent="0.2">
      <c r="A595" s="182" t="s">
        <v>1816</v>
      </c>
      <c r="B595" s="182"/>
      <c r="C595" s="183">
        <v>1</v>
      </c>
      <c r="D595" s="183" t="s">
        <v>1819</v>
      </c>
      <c r="E595" s="183" t="s">
        <v>1198</v>
      </c>
      <c r="F595" s="184"/>
      <c r="G595" s="183">
        <v>165</v>
      </c>
      <c r="H595" s="183">
        <v>54.6</v>
      </c>
      <c r="I595" s="185">
        <v>20.055096418732798</v>
      </c>
      <c r="J595" s="186">
        <v>100</v>
      </c>
      <c r="K595" s="186" t="s">
        <v>1199</v>
      </c>
      <c r="L595" s="183">
        <v>3312</v>
      </c>
      <c r="M595" s="186">
        <v>100</v>
      </c>
      <c r="N595" s="186" t="s">
        <v>1200</v>
      </c>
      <c r="O595" s="199">
        <v>8.8000000000000007</v>
      </c>
      <c r="P595" s="186">
        <v>76</v>
      </c>
      <c r="Q595" s="186" t="s">
        <v>1202</v>
      </c>
      <c r="R595" s="183">
        <v>24.1</v>
      </c>
      <c r="S595" s="186">
        <v>95</v>
      </c>
      <c r="T595" s="186" t="s">
        <v>1200</v>
      </c>
      <c r="U595" s="183">
        <v>170</v>
      </c>
      <c r="V595" s="186">
        <v>74</v>
      </c>
      <c r="W595" s="186" t="s">
        <v>1202</v>
      </c>
      <c r="X595" s="183">
        <v>43</v>
      </c>
      <c r="Y595" s="186">
        <v>78</v>
      </c>
      <c r="Z595" s="186" t="s">
        <v>1202</v>
      </c>
      <c r="AA595" s="183" t="s">
        <v>722</v>
      </c>
      <c r="AB595" s="186">
        <v>68</v>
      </c>
      <c r="AC595" s="186" t="s">
        <v>1202</v>
      </c>
      <c r="AD595" s="186">
        <v>83.5</v>
      </c>
      <c r="AE595" s="186">
        <v>0</v>
      </c>
      <c r="AF595" s="186"/>
      <c r="AG595" s="186">
        <v>83.5</v>
      </c>
      <c r="AH595" s="186" t="s">
        <v>1209</v>
      </c>
    </row>
    <row r="596" spans="1:34" ht="14.25" x14ac:dyDescent="0.2">
      <c r="A596" s="182" t="s">
        <v>1816</v>
      </c>
      <c r="B596" s="182"/>
      <c r="C596" s="183">
        <v>1</v>
      </c>
      <c r="D596" s="183" t="s">
        <v>1820</v>
      </c>
      <c r="E596" s="183" t="s">
        <v>1198</v>
      </c>
      <c r="F596" s="184"/>
      <c r="G596" s="183">
        <v>165</v>
      </c>
      <c r="H596" s="183">
        <v>53.9</v>
      </c>
      <c r="I596" s="185">
        <v>19.797979797979799</v>
      </c>
      <c r="J596" s="186">
        <v>100</v>
      </c>
      <c r="K596" s="186" t="s">
        <v>1199</v>
      </c>
      <c r="L596" s="183">
        <v>4104</v>
      </c>
      <c r="M596" s="186">
        <v>100</v>
      </c>
      <c r="N596" s="186" t="s">
        <v>1200</v>
      </c>
      <c r="O596" s="199">
        <v>7.48</v>
      </c>
      <c r="P596" s="186">
        <v>100</v>
      </c>
      <c r="Q596" s="186" t="s">
        <v>1200</v>
      </c>
      <c r="R596" s="183">
        <v>5.4</v>
      </c>
      <c r="S596" s="186">
        <v>60</v>
      </c>
      <c r="T596" s="186" t="s">
        <v>1202</v>
      </c>
      <c r="U596" s="183">
        <v>210</v>
      </c>
      <c r="V596" s="186">
        <v>100</v>
      </c>
      <c r="W596" s="186" t="s">
        <v>1200</v>
      </c>
      <c r="X596" s="183">
        <v>40</v>
      </c>
      <c r="Y596" s="186">
        <v>76</v>
      </c>
      <c r="Z596" s="186" t="s">
        <v>1202</v>
      </c>
      <c r="AA596" s="183" t="s">
        <v>1156</v>
      </c>
      <c r="AB596" s="186">
        <v>100</v>
      </c>
      <c r="AC596" s="186" t="s">
        <v>1200</v>
      </c>
      <c r="AD596" s="186">
        <v>93.6</v>
      </c>
      <c r="AE596" s="186">
        <v>0</v>
      </c>
      <c r="AF596" s="186"/>
      <c r="AG596" s="186">
        <v>93.6</v>
      </c>
      <c r="AH596" s="186" t="s">
        <v>1200</v>
      </c>
    </row>
    <row r="597" spans="1:34" ht="14.25" x14ac:dyDescent="0.2">
      <c r="A597" s="182" t="s">
        <v>1816</v>
      </c>
      <c r="B597" s="182"/>
      <c r="C597" s="183">
        <v>1</v>
      </c>
      <c r="D597" s="183" t="s">
        <v>1821</v>
      </c>
      <c r="E597" s="183" t="s">
        <v>1198</v>
      </c>
      <c r="F597" s="184"/>
      <c r="G597" s="183">
        <v>163</v>
      </c>
      <c r="H597" s="183">
        <v>60.2</v>
      </c>
      <c r="I597" s="185">
        <v>22.657984869584901</v>
      </c>
      <c r="J597" s="186">
        <v>100</v>
      </c>
      <c r="K597" s="186" t="s">
        <v>1199</v>
      </c>
      <c r="L597" s="183">
        <v>3335</v>
      </c>
      <c r="M597" s="186">
        <v>100</v>
      </c>
      <c r="N597" s="186" t="s">
        <v>1200</v>
      </c>
      <c r="O597" s="199">
        <v>7.78</v>
      </c>
      <c r="P597" s="186">
        <v>95</v>
      </c>
      <c r="Q597" s="186" t="s">
        <v>1200</v>
      </c>
      <c r="R597" s="183">
        <v>17.399999999999999</v>
      </c>
      <c r="S597" s="186">
        <v>78</v>
      </c>
      <c r="T597" s="186" t="s">
        <v>1202</v>
      </c>
      <c r="U597" s="183">
        <v>195</v>
      </c>
      <c r="V597" s="186">
        <v>90</v>
      </c>
      <c r="W597" s="186" t="s">
        <v>1200</v>
      </c>
      <c r="X597" s="183">
        <v>44</v>
      </c>
      <c r="Y597" s="186">
        <v>80</v>
      </c>
      <c r="Z597" s="186" t="s">
        <v>1209</v>
      </c>
      <c r="AA597" s="183" t="s">
        <v>1157</v>
      </c>
      <c r="AB597" s="186">
        <v>90</v>
      </c>
      <c r="AC597" s="186" t="s">
        <v>1200</v>
      </c>
      <c r="AD597" s="186">
        <v>91.8</v>
      </c>
      <c r="AE597" s="186">
        <v>0</v>
      </c>
      <c r="AF597" s="186"/>
      <c r="AG597" s="186">
        <v>91.8</v>
      </c>
      <c r="AH597" s="186" t="s">
        <v>1200</v>
      </c>
    </row>
    <row r="598" spans="1:34" ht="14.25" x14ac:dyDescent="0.2">
      <c r="A598" s="182" t="s">
        <v>1816</v>
      </c>
      <c r="B598" s="182"/>
      <c r="C598" s="183">
        <v>1</v>
      </c>
      <c r="D598" s="183" t="s">
        <v>1822</v>
      </c>
      <c r="E598" s="183" t="s">
        <v>1198</v>
      </c>
      <c r="F598" s="184"/>
      <c r="G598" s="183">
        <v>165</v>
      </c>
      <c r="H598" s="183">
        <v>52.5</v>
      </c>
      <c r="I598" s="185">
        <v>19.283746556473801</v>
      </c>
      <c r="J598" s="186">
        <v>100</v>
      </c>
      <c r="K598" s="186" t="s">
        <v>1199</v>
      </c>
      <c r="L598" s="183">
        <v>3157</v>
      </c>
      <c r="M598" s="186">
        <v>90</v>
      </c>
      <c r="N598" s="186" t="s">
        <v>1200</v>
      </c>
      <c r="O598" s="199">
        <v>8.24</v>
      </c>
      <c r="P598" s="186">
        <v>80</v>
      </c>
      <c r="Q598" s="186" t="s">
        <v>1209</v>
      </c>
      <c r="R598" s="183">
        <v>12.6</v>
      </c>
      <c r="S598" s="186">
        <v>70</v>
      </c>
      <c r="T598" s="186" t="s">
        <v>1202</v>
      </c>
      <c r="U598" s="183">
        <v>190</v>
      </c>
      <c r="V598" s="186">
        <v>85</v>
      </c>
      <c r="W598" s="186" t="s">
        <v>1209</v>
      </c>
      <c r="X598" s="183">
        <v>40</v>
      </c>
      <c r="Y598" s="186">
        <v>76</v>
      </c>
      <c r="Z598" s="186" t="s">
        <v>1202</v>
      </c>
      <c r="AA598" s="183" t="s">
        <v>1113</v>
      </c>
      <c r="AB598" s="186">
        <v>85</v>
      </c>
      <c r="AC598" s="186" t="s">
        <v>1209</v>
      </c>
      <c r="AD598" s="186">
        <v>84.6</v>
      </c>
      <c r="AE598" s="186">
        <v>0</v>
      </c>
      <c r="AF598" s="186"/>
      <c r="AG598" s="186">
        <v>84.6</v>
      </c>
      <c r="AH598" s="186" t="s">
        <v>1209</v>
      </c>
    </row>
    <row r="599" spans="1:34" ht="14.25" x14ac:dyDescent="0.2">
      <c r="A599" s="182" t="s">
        <v>1816</v>
      </c>
      <c r="B599" s="182"/>
      <c r="C599" s="183">
        <v>1</v>
      </c>
      <c r="D599" s="183" t="s">
        <v>1823</v>
      </c>
      <c r="E599" s="183" t="s">
        <v>1198</v>
      </c>
      <c r="F599" s="184"/>
      <c r="G599" s="183">
        <v>166</v>
      </c>
      <c r="H599" s="183">
        <v>60.3</v>
      </c>
      <c r="I599" s="185">
        <v>21.882711569168201</v>
      </c>
      <c r="J599" s="186">
        <v>100</v>
      </c>
      <c r="K599" s="186" t="s">
        <v>1199</v>
      </c>
      <c r="L599" s="183">
        <v>2934</v>
      </c>
      <c r="M599" s="186">
        <v>80</v>
      </c>
      <c r="N599" s="186" t="s">
        <v>1209</v>
      </c>
      <c r="O599" s="199">
        <v>7.58</v>
      </c>
      <c r="P599" s="186">
        <v>100</v>
      </c>
      <c r="Q599" s="186" t="s">
        <v>1200</v>
      </c>
      <c r="R599" s="183">
        <v>11.3</v>
      </c>
      <c r="S599" s="186">
        <v>68</v>
      </c>
      <c r="T599" s="186" t="s">
        <v>1202</v>
      </c>
      <c r="U599" s="183">
        <v>170</v>
      </c>
      <c r="V599" s="186">
        <v>74</v>
      </c>
      <c r="W599" s="186" t="s">
        <v>1202</v>
      </c>
      <c r="X599" s="183">
        <v>43</v>
      </c>
      <c r="Y599" s="186">
        <v>78</v>
      </c>
      <c r="Z599" s="186" t="s">
        <v>1202</v>
      </c>
      <c r="AA599" s="183" t="s">
        <v>1157</v>
      </c>
      <c r="AB599" s="186">
        <v>90</v>
      </c>
      <c r="AC599" s="186" t="s">
        <v>1200</v>
      </c>
      <c r="AD599" s="186">
        <v>87</v>
      </c>
      <c r="AE599" s="186">
        <v>0</v>
      </c>
      <c r="AF599" s="186"/>
      <c r="AG599" s="186">
        <v>87</v>
      </c>
      <c r="AH599" s="186" t="s">
        <v>1209</v>
      </c>
    </row>
    <row r="600" spans="1:34" ht="14.25" x14ac:dyDescent="0.2">
      <c r="A600" s="182" t="s">
        <v>1816</v>
      </c>
      <c r="B600" s="182"/>
      <c r="C600" s="183">
        <v>1</v>
      </c>
      <c r="D600" s="183" t="s">
        <v>1824</v>
      </c>
      <c r="E600" s="183" t="s">
        <v>1229</v>
      </c>
      <c r="F600" s="184"/>
      <c r="G600" s="183">
        <v>175</v>
      </c>
      <c r="H600" s="183">
        <v>82.7</v>
      </c>
      <c r="I600" s="185">
        <v>27.004081632653101</v>
      </c>
      <c r="J600" s="186">
        <v>60</v>
      </c>
      <c r="K600" s="186" t="s">
        <v>1205</v>
      </c>
      <c r="L600" s="183">
        <v>4825</v>
      </c>
      <c r="M600" s="186">
        <v>100</v>
      </c>
      <c r="N600" s="186" t="s">
        <v>1200</v>
      </c>
      <c r="O600" s="199">
        <v>6.4</v>
      </c>
      <c r="P600" s="186">
        <v>100</v>
      </c>
      <c r="Q600" s="186" t="s">
        <v>1200</v>
      </c>
      <c r="R600" s="183">
        <v>12.9</v>
      </c>
      <c r="S600" s="186">
        <v>74</v>
      </c>
      <c r="T600" s="186" t="s">
        <v>1202</v>
      </c>
      <c r="U600" s="183">
        <v>260</v>
      </c>
      <c r="V600" s="186">
        <v>95</v>
      </c>
      <c r="W600" s="186" t="s">
        <v>1200</v>
      </c>
      <c r="X600" s="183">
        <v>8</v>
      </c>
      <c r="Y600" s="186">
        <v>60</v>
      </c>
      <c r="Z600" s="186" t="s">
        <v>1202</v>
      </c>
      <c r="AA600" s="183" t="s">
        <v>482</v>
      </c>
      <c r="AB600" s="186">
        <v>60</v>
      </c>
      <c r="AC600" s="186" t="s">
        <v>1202</v>
      </c>
      <c r="AD600" s="186">
        <v>78.900000000000006</v>
      </c>
      <c r="AE600" s="186">
        <v>0</v>
      </c>
      <c r="AF600" s="186"/>
      <c r="AG600" s="186">
        <v>78.900000000000006</v>
      </c>
      <c r="AH600" s="186" t="s">
        <v>1202</v>
      </c>
    </row>
    <row r="601" spans="1:34" ht="14.25" x14ac:dyDescent="0.2">
      <c r="A601" s="182" t="s">
        <v>1816</v>
      </c>
      <c r="B601" s="182"/>
      <c r="C601" s="183">
        <v>1</v>
      </c>
      <c r="D601" s="183" t="s">
        <v>1825</v>
      </c>
      <c r="E601" s="183" t="s">
        <v>1229</v>
      </c>
      <c r="F601" s="184"/>
      <c r="G601" s="183">
        <v>178</v>
      </c>
      <c r="H601" s="183">
        <v>74.5</v>
      </c>
      <c r="I601" s="185">
        <v>23.513445272061599</v>
      </c>
      <c r="J601" s="186">
        <v>100</v>
      </c>
      <c r="K601" s="186" t="s">
        <v>1199</v>
      </c>
      <c r="L601" s="183">
        <v>4842</v>
      </c>
      <c r="M601" s="186">
        <v>100</v>
      </c>
      <c r="N601" s="186" t="s">
        <v>1200</v>
      </c>
      <c r="O601" s="199">
        <v>7</v>
      </c>
      <c r="P601" s="186">
        <v>100</v>
      </c>
      <c r="Q601" s="186" t="s">
        <v>1200</v>
      </c>
      <c r="R601" s="183">
        <v>15.5</v>
      </c>
      <c r="S601" s="186">
        <v>78</v>
      </c>
      <c r="T601" s="186" t="s">
        <v>1202</v>
      </c>
      <c r="U601" s="183">
        <v>235</v>
      </c>
      <c r="V601" s="186">
        <v>76</v>
      </c>
      <c r="W601" s="186" t="s">
        <v>1202</v>
      </c>
      <c r="X601" s="183">
        <v>10</v>
      </c>
      <c r="Y601" s="186">
        <v>68</v>
      </c>
      <c r="Z601" s="186" t="s">
        <v>1202</v>
      </c>
      <c r="AA601" s="183" t="s">
        <v>563</v>
      </c>
      <c r="AB601" s="186">
        <v>74</v>
      </c>
      <c r="AC601" s="186" t="s">
        <v>1202</v>
      </c>
      <c r="AD601" s="186">
        <v>87</v>
      </c>
      <c r="AE601" s="186">
        <v>0</v>
      </c>
      <c r="AF601" s="186"/>
      <c r="AG601" s="186">
        <v>87</v>
      </c>
      <c r="AH601" s="186" t="s">
        <v>1209</v>
      </c>
    </row>
    <row r="602" spans="1:34" ht="14.25" x14ac:dyDescent="0.2">
      <c r="A602" s="182" t="s">
        <v>1816</v>
      </c>
      <c r="B602" s="182"/>
      <c r="C602" s="183">
        <v>1</v>
      </c>
      <c r="D602" s="183" t="s">
        <v>1826</v>
      </c>
      <c r="E602" s="183" t="s">
        <v>1229</v>
      </c>
      <c r="F602" s="184"/>
      <c r="G602" s="183">
        <v>178</v>
      </c>
      <c r="H602" s="183">
        <v>69.7</v>
      </c>
      <c r="I602" s="185">
        <v>21.998485039767701</v>
      </c>
      <c r="J602" s="186">
        <v>100</v>
      </c>
      <c r="K602" s="186" t="s">
        <v>1199</v>
      </c>
      <c r="L602" s="183">
        <v>5309</v>
      </c>
      <c r="M602" s="186">
        <v>100</v>
      </c>
      <c r="N602" s="186" t="s">
        <v>1200</v>
      </c>
      <c r="O602" s="199">
        <v>6.7</v>
      </c>
      <c r="P602" s="186">
        <v>100</v>
      </c>
      <c r="Q602" s="186" t="s">
        <v>1200</v>
      </c>
      <c r="R602" s="183">
        <v>15.5</v>
      </c>
      <c r="S602" s="186">
        <v>78</v>
      </c>
      <c r="T602" s="186" t="s">
        <v>1202</v>
      </c>
      <c r="U602" s="183">
        <v>230</v>
      </c>
      <c r="V602" s="186">
        <v>74</v>
      </c>
      <c r="W602" s="186" t="s">
        <v>1202</v>
      </c>
      <c r="X602" s="183">
        <v>10</v>
      </c>
      <c r="Y602" s="186">
        <v>68</v>
      </c>
      <c r="Z602" s="186" t="s">
        <v>1202</v>
      </c>
      <c r="AA602" s="183" t="s">
        <v>616</v>
      </c>
      <c r="AB602" s="186">
        <v>66</v>
      </c>
      <c r="AC602" s="186" t="s">
        <v>1202</v>
      </c>
      <c r="AD602" s="186">
        <v>85.2</v>
      </c>
      <c r="AE602" s="186">
        <v>0</v>
      </c>
      <c r="AF602" s="186"/>
      <c r="AG602" s="186">
        <v>85.2</v>
      </c>
      <c r="AH602" s="186" t="s">
        <v>1209</v>
      </c>
    </row>
    <row r="603" spans="1:34" ht="14.25" x14ac:dyDescent="0.2">
      <c r="A603" s="182" t="s">
        <v>1816</v>
      </c>
      <c r="B603" s="182"/>
      <c r="C603" s="183">
        <v>1</v>
      </c>
      <c r="D603" s="183" t="s">
        <v>1827</v>
      </c>
      <c r="E603" s="183" t="s">
        <v>1229</v>
      </c>
      <c r="F603" s="184"/>
      <c r="G603" s="183">
        <v>172</v>
      </c>
      <c r="H603" s="183">
        <v>62.4</v>
      </c>
      <c r="I603" s="185">
        <v>21.092482422931301</v>
      </c>
      <c r="J603" s="186">
        <v>100</v>
      </c>
      <c r="K603" s="186" t="s">
        <v>1199</v>
      </c>
      <c r="L603" s="183">
        <v>3637</v>
      </c>
      <c r="M603" s="186">
        <v>72</v>
      </c>
      <c r="N603" s="186" t="s">
        <v>1202</v>
      </c>
      <c r="O603" s="199">
        <v>6.56</v>
      </c>
      <c r="P603" s="186">
        <v>100</v>
      </c>
      <c r="Q603" s="186" t="s">
        <v>1200</v>
      </c>
      <c r="R603" s="183">
        <v>12.1</v>
      </c>
      <c r="S603" s="186">
        <v>74</v>
      </c>
      <c r="T603" s="186" t="s">
        <v>1202</v>
      </c>
      <c r="U603" s="183">
        <v>270</v>
      </c>
      <c r="V603" s="186">
        <v>100</v>
      </c>
      <c r="W603" s="186" t="s">
        <v>1200</v>
      </c>
      <c r="X603" s="183">
        <v>10</v>
      </c>
      <c r="Y603" s="186">
        <v>68</v>
      </c>
      <c r="Z603" s="186" t="s">
        <v>1202</v>
      </c>
      <c r="AA603" s="183" t="s">
        <v>370</v>
      </c>
      <c r="AB603" s="186">
        <v>62</v>
      </c>
      <c r="AC603" s="186" t="s">
        <v>1202</v>
      </c>
      <c r="AD603" s="186">
        <v>82.4</v>
      </c>
      <c r="AE603" s="186">
        <v>0</v>
      </c>
      <c r="AF603" s="186"/>
      <c r="AG603" s="186">
        <v>82.4</v>
      </c>
      <c r="AH603" s="186" t="s">
        <v>1209</v>
      </c>
    </row>
    <row r="604" spans="1:34" ht="14.25" x14ac:dyDescent="0.2">
      <c r="A604" s="182" t="s">
        <v>1816</v>
      </c>
      <c r="B604" s="182"/>
      <c r="C604" s="183">
        <v>1</v>
      </c>
      <c r="D604" s="183" t="s">
        <v>1828</v>
      </c>
      <c r="E604" s="183" t="s">
        <v>1229</v>
      </c>
      <c r="F604" s="184"/>
      <c r="G604" s="183">
        <v>173</v>
      </c>
      <c r="H604" s="183">
        <v>60.7</v>
      </c>
      <c r="I604" s="185">
        <v>20.281332486885599</v>
      </c>
      <c r="J604" s="186">
        <v>100</v>
      </c>
      <c r="K604" s="186" t="s">
        <v>1199</v>
      </c>
      <c r="L604" s="183">
        <v>4229</v>
      </c>
      <c r="M604" s="186">
        <v>80</v>
      </c>
      <c r="N604" s="186" t="s">
        <v>1209</v>
      </c>
      <c r="O604" s="199">
        <v>7.02</v>
      </c>
      <c r="P604" s="186">
        <v>95</v>
      </c>
      <c r="Q604" s="186" t="s">
        <v>1200</v>
      </c>
      <c r="R604" s="183">
        <v>20.3</v>
      </c>
      <c r="S604" s="186">
        <v>85</v>
      </c>
      <c r="T604" s="186" t="s">
        <v>1209</v>
      </c>
      <c r="U604" s="183">
        <v>230</v>
      </c>
      <c r="V604" s="186">
        <v>74</v>
      </c>
      <c r="W604" s="186" t="s">
        <v>1202</v>
      </c>
      <c r="X604" s="183">
        <v>8</v>
      </c>
      <c r="Y604" s="186">
        <v>60</v>
      </c>
      <c r="Z604" s="186" t="s">
        <v>1202</v>
      </c>
      <c r="AA604" s="183" t="s">
        <v>426</v>
      </c>
      <c r="AB604" s="186">
        <v>64</v>
      </c>
      <c r="AC604" s="186" t="s">
        <v>1202</v>
      </c>
      <c r="AD604" s="186">
        <v>80.7</v>
      </c>
      <c r="AE604" s="186">
        <v>0</v>
      </c>
      <c r="AF604" s="186"/>
      <c r="AG604" s="186">
        <v>80.7</v>
      </c>
      <c r="AH604" s="186" t="s">
        <v>1209</v>
      </c>
    </row>
    <row r="605" spans="1:34" ht="14.25" x14ac:dyDescent="0.2">
      <c r="A605" s="182" t="s">
        <v>1816</v>
      </c>
      <c r="B605" s="182"/>
      <c r="C605" s="183">
        <v>1</v>
      </c>
      <c r="D605" s="183" t="s">
        <v>1829</v>
      </c>
      <c r="E605" s="183" t="s">
        <v>1229</v>
      </c>
      <c r="F605" s="184"/>
      <c r="G605" s="183">
        <v>185</v>
      </c>
      <c r="H605" s="183">
        <v>96</v>
      </c>
      <c r="I605" s="185">
        <v>28.0496712929145</v>
      </c>
      <c r="J605" s="186">
        <v>60</v>
      </c>
      <c r="K605" s="186" t="s">
        <v>1205</v>
      </c>
      <c r="L605" s="183">
        <v>5848</v>
      </c>
      <c r="M605" s="186">
        <v>100</v>
      </c>
      <c r="N605" s="186" t="s">
        <v>1200</v>
      </c>
      <c r="O605" s="199">
        <v>6.54</v>
      </c>
      <c r="P605" s="186">
        <v>100</v>
      </c>
      <c r="Q605" s="186" t="s">
        <v>1200</v>
      </c>
      <c r="R605" s="183">
        <v>10.7</v>
      </c>
      <c r="S605" s="186">
        <v>72</v>
      </c>
      <c r="T605" s="186" t="s">
        <v>1202</v>
      </c>
      <c r="U605" s="183">
        <v>210</v>
      </c>
      <c r="V605" s="186">
        <v>64</v>
      </c>
      <c r="W605" s="186" t="s">
        <v>1202</v>
      </c>
      <c r="X605" s="183">
        <v>8</v>
      </c>
      <c r="Y605" s="186">
        <v>60</v>
      </c>
      <c r="Z605" s="186" t="s">
        <v>1202</v>
      </c>
      <c r="AA605" s="183" t="s">
        <v>482</v>
      </c>
      <c r="AB605" s="186">
        <v>60</v>
      </c>
      <c r="AC605" s="186" t="s">
        <v>1202</v>
      </c>
      <c r="AD605" s="186">
        <v>75.599999999999994</v>
      </c>
      <c r="AE605" s="186">
        <v>0</v>
      </c>
      <c r="AF605" s="186"/>
      <c r="AG605" s="186">
        <v>75.599999999999994</v>
      </c>
      <c r="AH605" s="186" t="s">
        <v>1202</v>
      </c>
    </row>
    <row r="606" spans="1:34" ht="14.25" x14ac:dyDescent="0.2">
      <c r="A606" s="182" t="s">
        <v>1816</v>
      </c>
      <c r="B606" s="182"/>
      <c r="C606" s="183">
        <v>1</v>
      </c>
      <c r="D606" s="183" t="s">
        <v>1830</v>
      </c>
      <c r="E606" s="183" t="s">
        <v>1229</v>
      </c>
      <c r="F606" s="184"/>
      <c r="G606" s="183">
        <v>176</v>
      </c>
      <c r="H606" s="183">
        <v>92.5</v>
      </c>
      <c r="I606" s="185">
        <v>29.861828512396698</v>
      </c>
      <c r="J606" s="186">
        <v>60</v>
      </c>
      <c r="K606" s="186" t="s">
        <v>1205</v>
      </c>
      <c r="L606" s="183">
        <v>5117</v>
      </c>
      <c r="M606" s="186">
        <v>100</v>
      </c>
      <c r="N606" s="186" t="s">
        <v>1200</v>
      </c>
      <c r="O606" s="199">
        <v>6.78</v>
      </c>
      <c r="P606" s="186">
        <v>100</v>
      </c>
      <c r="Q606" s="186" t="s">
        <v>1200</v>
      </c>
      <c r="R606" s="183">
        <v>19.600000000000001</v>
      </c>
      <c r="S606" s="186">
        <v>85</v>
      </c>
      <c r="T606" s="186" t="s">
        <v>1209</v>
      </c>
      <c r="U606" s="183">
        <v>220</v>
      </c>
      <c r="V606" s="186">
        <v>70</v>
      </c>
      <c r="W606" s="186" t="s">
        <v>1202</v>
      </c>
      <c r="X606" s="183">
        <v>8</v>
      </c>
      <c r="Y606" s="186">
        <v>60</v>
      </c>
      <c r="Z606" s="186" t="s">
        <v>1202</v>
      </c>
      <c r="AA606" s="183" t="s">
        <v>482</v>
      </c>
      <c r="AB606" s="186">
        <v>60</v>
      </c>
      <c r="AC606" s="186" t="s">
        <v>1202</v>
      </c>
      <c r="AD606" s="186">
        <v>77.5</v>
      </c>
      <c r="AE606" s="186">
        <v>0</v>
      </c>
      <c r="AF606" s="186"/>
      <c r="AG606" s="186">
        <v>77.5</v>
      </c>
      <c r="AH606" s="186" t="s">
        <v>1202</v>
      </c>
    </row>
    <row r="607" spans="1:34" ht="14.25" x14ac:dyDescent="0.2">
      <c r="A607" s="182" t="s">
        <v>1816</v>
      </c>
      <c r="B607" s="182"/>
      <c r="C607" s="183">
        <v>1</v>
      </c>
      <c r="D607" s="183" t="s">
        <v>1831</v>
      </c>
      <c r="E607" s="183" t="s">
        <v>1229</v>
      </c>
      <c r="F607" s="184"/>
      <c r="G607" s="183">
        <v>173</v>
      </c>
      <c r="H607" s="183">
        <v>61.3</v>
      </c>
      <c r="I607" s="185">
        <v>20.4818069430987</v>
      </c>
      <c r="J607" s="186">
        <v>100</v>
      </c>
      <c r="K607" s="186" t="s">
        <v>1199</v>
      </c>
      <c r="L607" s="183">
        <v>4708</v>
      </c>
      <c r="M607" s="186">
        <v>95</v>
      </c>
      <c r="N607" s="186" t="s">
        <v>1200</v>
      </c>
      <c r="O607" s="199">
        <v>7.03</v>
      </c>
      <c r="P607" s="186">
        <v>95</v>
      </c>
      <c r="Q607" s="186" t="s">
        <v>1200</v>
      </c>
      <c r="R607" s="183">
        <v>5.9</v>
      </c>
      <c r="S607" s="186">
        <v>64</v>
      </c>
      <c r="T607" s="186" t="s">
        <v>1202</v>
      </c>
      <c r="U607" s="183">
        <v>230</v>
      </c>
      <c r="V607" s="186">
        <v>74</v>
      </c>
      <c r="W607" s="186" t="s">
        <v>1202</v>
      </c>
      <c r="X607" s="183">
        <v>10</v>
      </c>
      <c r="Y607" s="186">
        <v>68</v>
      </c>
      <c r="Z607" s="186" t="s">
        <v>1202</v>
      </c>
      <c r="AA607" s="183" t="s">
        <v>616</v>
      </c>
      <c r="AB607" s="186">
        <v>66</v>
      </c>
      <c r="AC607" s="186" t="s">
        <v>1202</v>
      </c>
      <c r="AD607" s="186">
        <v>82.05</v>
      </c>
      <c r="AE607" s="186">
        <v>0</v>
      </c>
      <c r="AF607" s="186"/>
      <c r="AG607" s="186">
        <v>82.05</v>
      </c>
      <c r="AH607" s="186" t="s">
        <v>1209</v>
      </c>
    </row>
    <row r="608" spans="1:34" ht="14.25" x14ac:dyDescent="0.2">
      <c r="A608" s="182" t="s">
        <v>1816</v>
      </c>
      <c r="B608" s="182"/>
      <c r="C608" s="183">
        <v>1</v>
      </c>
      <c r="D608" s="183" t="s">
        <v>1832</v>
      </c>
      <c r="E608" s="183" t="s">
        <v>1229</v>
      </c>
      <c r="F608" s="184"/>
      <c r="G608" s="183">
        <v>181</v>
      </c>
      <c r="H608" s="183">
        <v>87.2</v>
      </c>
      <c r="I608" s="185">
        <v>26.617014132657701</v>
      </c>
      <c r="J608" s="186">
        <v>60</v>
      </c>
      <c r="K608" s="186" t="s">
        <v>1205</v>
      </c>
      <c r="L608" s="183">
        <v>5642</v>
      </c>
      <c r="M608" s="186">
        <v>100</v>
      </c>
      <c r="N608" s="186" t="s">
        <v>1200</v>
      </c>
      <c r="O608" s="199">
        <v>6.79</v>
      </c>
      <c r="P608" s="186">
        <v>100</v>
      </c>
      <c r="Q608" s="186" t="s">
        <v>1200</v>
      </c>
      <c r="R608" s="183">
        <v>8.6</v>
      </c>
      <c r="S608" s="186">
        <v>68</v>
      </c>
      <c r="T608" s="186" t="s">
        <v>1202</v>
      </c>
      <c r="U608" s="183">
        <v>240</v>
      </c>
      <c r="V608" s="186">
        <v>80</v>
      </c>
      <c r="W608" s="186" t="s">
        <v>1209</v>
      </c>
      <c r="X608" s="183">
        <v>8</v>
      </c>
      <c r="Y608" s="186">
        <v>60</v>
      </c>
      <c r="Z608" s="186" t="s">
        <v>1202</v>
      </c>
      <c r="AA608" s="183" t="s">
        <v>482</v>
      </c>
      <c r="AB608" s="186">
        <v>60</v>
      </c>
      <c r="AC608" s="186" t="s">
        <v>1202</v>
      </c>
      <c r="AD608" s="186">
        <v>76.8</v>
      </c>
      <c r="AE608" s="186">
        <v>0</v>
      </c>
      <c r="AF608" s="186"/>
      <c r="AG608" s="186">
        <v>76.8</v>
      </c>
      <c r="AH608" s="186" t="s">
        <v>1202</v>
      </c>
    </row>
    <row r="609" spans="1:34" ht="14.25" x14ac:dyDescent="0.2">
      <c r="A609" s="182" t="s">
        <v>1816</v>
      </c>
      <c r="B609" s="182"/>
      <c r="C609" s="183">
        <v>1</v>
      </c>
      <c r="D609" s="183" t="s">
        <v>1833</v>
      </c>
      <c r="E609" s="183" t="s">
        <v>1229</v>
      </c>
      <c r="F609" s="184"/>
      <c r="G609" s="183">
        <v>180</v>
      </c>
      <c r="H609" s="183">
        <v>61.5</v>
      </c>
      <c r="I609" s="185">
        <v>18.981481481481499</v>
      </c>
      <c r="J609" s="186">
        <v>100</v>
      </c>
      <c r="K609" s="186" t="s">
        <v>1199</v>
      </c>
      <c r="L609" s="183">
        <v>4208</v>
      </c>
      <c r="M609" s="186">
        <v>80</v>
      </c>
      <c r="N609" s="186" t="s">
        <v>1209</v>
      </c>
      <c r="O609" s="199">
        <v>6.3</v>
      </c>
      <c r="P609" s="186">
        <v>100</v>
      </c>
      <c r="Q609" s="186" t="s">
        <v>1200</v>
      </c>
      <c r="R609" s="183">
        <v>14.7</v>
      </c>
      <c r="S609" s="186">
        <v>78</v>
      </c>
      <c r="T609" s="186" t="s">
        <v>1202</v>
      </c>
      <c r="U609" s="183">
        <v>270</v>
      </c>
      <c r="V609" s="186">
        <v>100</v>
      </c>
      <c r="W609" s="186" t="s">
        <v>1200</v>
      </c>
      <c r="X609" s="183">
        <v>10</v>
      </c>
      <c r="Y609" s="186">
        <v>68</v>
      </c>
      <c r="Z609" s="186" t="s">
        <v>1202</v>
      </c>
      <c r="AA609" s="183" t="s">
        <v>1154</v>
      </c>
      <c r="AB609" s="186">
        <v>62</v>
      </c>
      <c r="AC609" s="186" t="s">
        <v>1202</v>
      </c>
      <c r="AD609" s="186">
        <v>84</v>
      </c>
      <c r="AE609" s="186">
        <v>0</v>
      </c>
      <c r="AF609" s="186"/>
      <c r="AG609" s="186">
        <v>84</v>
      </c>
      <c r="AH609" s="186" t="s">
        <v>1209</v>
      </c>
    </row>
    <row r="610" spans="1:34" ht="14.25" x14ac:dyDescent="0.2">
      <c r="A610" s="182" t="s">
        <v>1816</v>
      </c>
      <c r="B610" s="182"/>
      <c r="C610" s="183">
        <v>1</v>
      </c>
      <c r="D610" s="183" t="s">
        <v>1834</v>
      </c>
      <c r="E610" s="183" t="s">
        <v>1229</v>
      </c>
      <c r="F610" s="184"/>
      <c r="G610" s="183">
        <v>168</v>
      </c>
      <c r="H610" s="183">
        <v>73.3</v>
      </c>
      <c r="I610" s="185">
        <v>25.970804988662099</v>
      </c>
      <c r="J610" s="186">
        <v>80</v>
      </c>
      <c r="K610" s="186" t="s">
        <v>1219</v>
      </c>
      <c r="L610" s="183">
        <v>5084</v>
      </c>
      <c r="M610" s="186">
        <v>100</v>
      </c>
      <c r="N610" s="186" t="s">
        <v>1200</v>
      </c>
      <c r="O610" s="199">
        <v>6.79</v>
      </c>
      <c r="P610" s="186">
        <v>100</v>
      </c>
      <c r="Q610" s="186" t="s">
        <v>1200</v>
      </c>
      <c r="R610" s="183">
        <v>13.2</v>
      </c>
      <c r="S610" s="186">
        <v>74</v>
      </c>
      <c r="T610" s="186" t="s">
        <v>1202</v>
      </c>
      <c r="U610" s="183">
        <v>235</v>
      </c>
      <c r="V610" s="186">
        <v>76</v>
      </c>
      <c r="W610" s="186" t="s">
        <v>1202</v>
      </c>
      <c r="X610" s="183">
        <v>11</v>
      </c>
      <c r="Y610" s="186">
        <v>72</v>
      </c>
      <c r="Z610" s="186" t="s">
        <v>1202</v>
      </c>
      <c r="AA610" s="183" t="s">
        <v>482</v>
      </c>
      <c r="AB610" s="186">
        <v>60</v>
      </c>
      <c r="AC610" s="186" t="s">
        <v>1202</v>
      </c>
      <c r="AD610" s="186">
        <v>81.2</v>
      </c>
      <c r="AE610" s="186">
        <v>0</v>
      </c>
      <c r="AF610" s="186"/>
      <c r="AG610" s="186">
        <v>81.2</v>
      </c>
      <c r="AH610" s="186" t="s">
        <v>1209</v>
      </c>
    </row>
    <row r="611" spans="1:34" ht="14.25" x14ac:dyDescent="0.2">
      <c r="A611" s="182" t="s">
        <v>1816</v>
      </c>
      <c r="B611" s="182"/>
      <c r="C611" s="183">
        <v>1</v>
      </c>
      <c r="D611" s="183" t="s">
        <v>1835</v>
      </c>
      <c r="E611" s="183" t="s">
        <v>1229</v>
      </c>
      <c r="F611" s="184"/>
      <c r="G611" s="183">
        <v>176</v>
      </c>
      <c r="H611" s="183">
        <v>79</v>
      </c>
      <c r="I611" s="185">
        <v>25.503615702479301</v>
      </c>
      <c r="J611" s="186">
        <v>80</v>
      </c>
      <c r="K611" s="186" t="s">
        <v>1219</v>
      </c>
      <c r="L611" s="183">
        <v>4991</v>
      </c>
      <c r="M611" s="186">
        <v>100</v>
      </c>
      <c r="N611" s="186" t="s">
        <v>1200</v>
      </c>
      <c r="O611" s="199">
        <v>6.49</v>
      </c>
      <c r="P611" s="186">
        <v>100</v>
      </c>
      <c r="Q611" s="186" t="s">
        <v>1200</v>
      </c>
      <c r="R611" s="183">
        <v>18</v>
      </c>
      <c r="S611" s="186">
        <v>80</v>
      </c>
      <c r="T611" s="186" t="s">
        <v>1209</v>
      </c>
      <c r="U611" s="183">
        <v>240</v>
      </c>
      <c r="V611" s="186">
        <v>80</v>
      </c>
      <c r="W611" s="186" t="s">
        <v>1209</v>
      </c>
      <c r="X611" s="183">
        <v>14</v>
      </c>
      <c r="Y611" s="186">
        <v>85</v>
      </c>
      <c r="Z611" s="186" t="s">
        <v>1209</v>
      </c>
      <c r="AA611" s="183" t="s">
        <v>544</v>
      </c>
      <c r="AB611" s="186">
        <v>76</v>
      </c>
      <c r="AC611" s="186" t="s">
        <v>1202</v>
      </c>
      <c r="AD611" s="186">
        <v>86.7</v>
      </c>
      <c r="AE611" s="186">
        <v>0</v>
      </c>
      <c r="AF611" s="186"/>
      <c r="AG611" s="186">
        <v>86.7</v>
      </c>
      <c r="AH611" s="186" t="s">
        <v>1209</v>
      </c>
    </row>
    <row r="612" spans="1:34" ht="14.25" x14ac:dyDescent="0.2">
      <c r="A612" s="182" t="s">
        <v>1816</v>
      </c>
      <c r="B612" s="182"/>
      <c r="C612" s="183">
        <v>1</v>
      </c>
      <c r="D612" s="183" t="s">
        <v>1836</v>
      </c>
      <c r="E612" s="183" t="s">
        <v>1229</v>
      </c>
      <c r="F612" s="184"/>
      <c r="G612" s="183">
        <v>181</v>
      </c>
      <c r="H612" s="183">
        <v>75.8</v>
      </c>
      <c r="I612" s="185">
        <v>23.1372668721956</v>
      </c>
      <c r="J612" s="186">
        <v>100</v>
      </c>
      <c r="K612" s="186" t="s">
        <v>1199</v>
      </c>
      <c r="L612" s="183">
        <v>4823</v>
      </c>
      <c r="M612" s="186">
        <v>100</v>
      </c>
      <c r="N612" s="186" t="s">
        <v>1200</v>
      </c>
      <c r="O612" s="199">
        <v>7.8</v>
      </c>
      <c r="P612" s="186">
        <v>76</v>
      </c>
      <c r="Q612" s="186" t="s">
        <v>1202</v>
      </c>
      <c r="R612" s="183">
        <v>19.3</v>
      </c>
      <c r="S612" s="186">
        <v>85</v>
      </c>
      <c r="T612" s="186" t="s">
        <v>1209</v>
      </c>
      <c r="U612" s="183">
        <v>210</v>
      </c>
      <c r="V612" s="186">
        <v>64</v>
      </c>
      <c r="W612" s="186" t="s">
        <v>1202</v>
      </c>
      <c r="X612" s="183">
        <v>10</v>
      </c>
      <c r="Y612" s="186">
        <v>68</v>
      </c>
      <c r="Z612" s="186" t="s">
        <v>1202</v>
      </c>
      <c r="AA612" s="183" t="s">
        <v>338</v>
      </c>
      <c r="AB612" s="186">
        <v>64</v>
      </c>
      <c r="AC612" s="186" t="s">
        <v>1202</v>
      </c>
      <c r="AD612" s="186">
        <v>79.7</v>
      </c>
      <c r="AE612" s="186">
        <v>0</v>
      </c>
      <c r="AF612" s="186"/>
      <c r="AG612" s="186">
        <v>79.7</v>
      </c>
      <c r="AH612" s="186" t="s">
        <v>1202</v>
      </c>
    </row>
    <row r="613" spans="1:34" ht="14.25" x14ac:dyDescent="0.2">
      <c r="A613" s="182" t="s">
        <v>1816</v>
      </c>
      <c r="B613" s="182"/>
      <c r="C613" s="183">
        <v>1</v>
      </c>
      <c r="D613" s="183" t="s">
        <v>1837</v>
      </c>
      <c r="E613" s="183" t="s">
        <v>1229</v>
      </c>
      <c r="F613" s="184"/>
      <c r="G613" s="183">
        <v>182</v>
      </c>
      <c r="H613" s="183">
        <v>76</v>
      </c>
      <c r="I613" s="185">
        <v>22.944088878154801</v>
      </c>
      <c r="J613" s="186">
        <v>100</v>
      </c>
      <c r="K613" s="186" t="s">
        <v>1199</v>
      </c>
      <c r="L613" s="183">
        <v>2800</v>
      </c>
      <c r="M613" s="186">
        <v>60</v>
      </c>
      <c r="N613" s="186" t="s">
        <v>1202</v>
      </c>
      <c r="O613" s="199">
        <v>6.5</v>
      </c>
      <c r="P613" s="186">
        <v>100</v>
      </c>
      <c r="Q613" s="186" t="s">
        <v>1200</v>
      </c>
      <c r="R613" s="183">
        <v>11.8</v>
      </c>
      <c r="S613" s="186">
        <v>72</v>
      </c>
      <c r="T613" s="186" t="s">
        <v>1202</v>
      </c>
      <c r="U613" s="183">
        <v>240</v>
      </c>
      <c r="V613" s="186">
        <v>80</v>
      </c>
      <c r="W613" s="186" t="s">
        <v>1209</v>
      </c>
      <c r="X613" s="183">
        <v>8</v>
      </c>
      <c r="Y613" s="186">
        <v>60</v>
      </c>
      <c r="Z613" s="186" t="s">
        <v>1202</v>
      </c>
      <c r="AA613" s="183" t="s">
        <v>338</v>
      </c>
      <c r="AB613" s="186">
        <v>64</v>
      </c>
      <c r="AC613" s="186" t="s">
        <v>1202</v>
      </c>
      <c r="AD613" s="186">
        <v>78</v>
      </c>
      <c r="AE613" s="186">
        <v>0</v>
      </c>
      <c r="AF613" s="186"/>
      <c r="AG613" s="186">
        <v>78</v>
      </c>
      <c r="AH613" s="186" t="s">
        <v>1202</v>
      </c>
    </row>
    <row r="614" spans="1:34" ht="14.25" x14ac:dyDescent="0.2">
      <c r="A614" s="182" t="s">
        <v>1816</v>
      </c>
      <c r="B614" s="182"/>
      <c r="C614" s="183">
        <v>1</v>
      </c>
      <c r="D614" s="183" t="s">
        <v>1838</v>
      </c>
      <c r="E614" s="183" t="s">
        <v>1229</v>
      </c>
      <c r="F614" s="184"/>
      <c r="G614" s="183">
        <v>178</v>
      </c>
      <c r="H614" s="183">
        <v>87.7</v>
      </c>
      <c r="I614" s="185">
        <v>27.6795859108698</v>
      </c>
      <c r="J614" s="186">
        <v>60</v>
      </c>
      <c r="K614" s="186" t="s">
        <v>1205</v>
      </c>
      <c r="L614" s="183">
        <v>5486</v>
      </c>
      <c r="M614" s="186">
        <v>100</v>
      </c>
      <c r="N614" s="186" t="s">
        <v>1200</v>
      </c>
      <c r="O614" s="199">
        <v>6.59</v>
      </c>
      <c r="P614" s="186">
        <v>100</v>
      </c>
      <c r="Q614" s="186" t="s">
        <v>1200</v>
      </c>
      <c r="R614" s="183">
        <v>20.3</v>
      </c>
      <c r="S614" s="186">
        <v>85</v>
      </c>
      <c r="T614" s="186" t="s">
        <v>1209</v>
      </c>
      <c r="U614" s="183">
        <v>240</v>
      </c>
      <c r="V614" s="186">
        <v>80</v>
      </c>
      <c r="W614" s="186" t="s">
        <v>1209</v>
      </c>
      <c r="X614" s="183">
        <v>13</v>
      </c>
      <c r="Y614" s="186">
        <v>80</v>
      </c>
      <c r="Z614" s="186" t="s">
        <v>1209</v>
      </c>
      <c r="AA614" s="183" t="s">
        <v>373</v>
      </c>
      <c r="AB614" s="186">
        <v>80</v>
      </c>
      <c r="AC614" s="186" t="s">
        <v>1209</v>
      </c>
      <c r="AD614" s="186">
        <v>84.5</v>
      </c>
      <c r="AE614" s="186">
        <v>0</v>
      </c>
      <c r="AF614" s="186"/>
      <c r="AG614" s="186">
        <v>84.5</v>
      </c>
      <c r="AH614" s="186" t="s">
        <v>1209</v>
      </c>
    </row>
    <row r="615" spans="1:34" ht="14.25" x14ac:dyDescent="0.2">
      <c r="A615" s="182" t="s">
        <v>1816</v>
      </c>
      <c r="B615" s="182"/>
      <c r="C615" s="183">
        <v>1</v>
      </c>
      <c r="D615" s="183" t="s">
        <v>1839</v>
      </c>
      <c r="E615" s="183" t="s">
        <v>1229</v>
      </c>
      <c r="F615" s="184"/>
      <c r="G615" s="183">
        <v>180</v>
      </c>
      <c r="H615" s="183">
        <v>70.8</v>
      </c>
      <c r="I615" s="185">
        <v>21.851851851851901</v>
      </c>
      <c r="J615" s="186">
        <v>100</v>
      </c>
      <c r="K615" s="186" t="s">
        <v>1199</v>
      </c>
      <c r="L615" s="183">
        <v>4639</v>
      </c>
      <c r="M615" s="186">
        <v>95</v>
      </c>
      <c r="N615" s="186" t="s">
        <v>1200</v>
      </c>
      <c r="O615" s="199">
        <v>6.27</v>
      </c>
      <c r="P615" s="186">
        <v>100</v>
      </c>
      <c r="Q615" s="186" t="s">
        <v>1200</v>
      </c>
      <c r="R615" s="183">
        <v>17.3</v>
      </c>
      <c r="S615" s="186">
        <v>80</v>
      </c>
      <c r="T615" s="186" t="s">
        <v>1209</v>
      </c>
      <c r="U615" s="183">
        <v>270</v>
      </c>
      <c r="V615" s="186">
        <v>100</v>
      </c>
      <c r="W615" s="186" t="s">
        <v>1200</v>
      </c>
      <c r="X615" s="183">
        <v>12</v>
      </c>
      <c r="Y615" s="186">
        <v>76</v>
      </c>
      <c r="Z615" s="186" t="s">
        <v>1202</v>
      </c>
      <c r="AA615" s="183" t="s">
        <v>646</v>
      </c>
      <c r="AB615" s="186">
        <v>74</v>
      </c>
      <c r="AC615" s="186" t="s">
        <v>1202</v>
      </c>
      <c r="AD615" s="186">
        <v>89.65</v>
      </c>
      <c r="AE615" s="186">
        <v>0</v>
      </c>
      <c r="AF615" s="186"/>
      <c r="AG615" s="186">
        <v>89.65</v>
      </c>
      <c r="AH615" s="186" t="s">
        <v>1209</v>
      </c>
    </row>
    <row r="616" spans="1:34" ht="14.25" x14ac:dyDescent="0.2">
      <c r="A616" s="182" t="s">
        <v>1816</v>
      </c>
      <c r="B616" s="182"/>
      <c r="C616" s="183">
        <v>1</v>
      </c>
      <c r="D616" s="183" t="s">
        <v>1840</v>
      </c>
      <c r="E616" s="183" t="s">
        <v>1229</v>
      </c>
      <c r="F616" s="184"/>
      <c r="G616" s="183">
        <v>174</v>
      </c>
      <c r="H616" s="183">
        <v>65.099999999999994</v>
      </c>
      <c r="I616" s="185">
        <v>21.502179944510502</v>
      </c>
      <c r="J616" s="186">
        <v>100</v>
      </c>
      <c r="K616" s="186" t="s">
        <v>1199</v>
      </c>
      <c r="L616" s="183">
        <v>4638</v>
      </c>
      <c r="M616" s="186">
        <v>95</v>
      </c>
      <c r="N616" s="186" t="s">
        <v>1200</v>
      </c>
      <c r="O616" s="199">
        <v>7.14</v>
      </c>
      <c r="P616" s="186">
        <v>90</v>
      </c>
      <c r="Q616" s="186" t="s">
        <v>1200</v>
      </c>
      <c r="R616" s="183">
        <v>26.4</v>
      </c>
      <c r="S616" s="186">
        <v>100</v>
      </c>
      <c r="T616" s="186" t="s">
        <v>1200</v>
      </c>
      <c r="U616" s="183">
        <v>250</v>
      </c>
      <c r="V616" s="186">
        <v>85</v>
      </c>
      <c r="W616" s="186" t="s">
        <v>1209</v>
      </c>
      <c r="X616" s="183">
        <v>19</v>
      </c>
      <c r="Y616" s="186">
        <v>100</v>
      </c>
      <c r="Z616" s="186" t="s">
        <v>1200</v>
      </c>
      <c r="AA616" s="183" t="s">
        <v>437</v>
      </c>
      <c r="AB616" s="186">
        <v>66</v>
      </c>
      <c r="AC616" s="186" t="s">
        <v>1202</v>
      </c>
      <c r="AD616" s="186">
        <v>88.95</v>
      </c>
      <c r="AE616" s="186">
        <v>2</v>
      </c>
      <c r="AF616" s="186"/>
      <c r="AG616" s="186">
        <v>90.95</v>
      </c>
      <c r="AH616" s="186" t="s">
        <v>1200</v>
      </c>
    </row>
    <row r="617" spans="1:34" ht="14.25" x14ac:dyDescent="0.2">
      <c r="A617" s="182" t="s">
        <v>1816</v>
      </c>
      <c r="B617" s="182"/>
      <c r="C617" s="183">
        <v>1</v>
      </c>
      <c r="D617" s="183" t="s">
        <v>1841</v>
      </c>
      <c r="E617" s="183" t="s">
        <v>1229</v>
      </c>
      <c r="F617" s="184"/>
      <c r="G617" s="183">
        <v>186</v>
      </c>
      <c r="H617" s="183">
        <v>98.5</v>
      </c>
      <c r="I617" s="185">
        <v>28.471499595328901</v>
      </c>
      <c r="J617" s="186">
        <v>60</v>
      </c>
      <c r="K617" s="186" t="s">
        <v>1205</v>
      </c>
      <c r="L617" s="183">
        <v>5460</v>
      </c>
      <c r="M617" s="186">
        <v>100</v>
      </c>
      <c r="N617" s="186" t="s">
        <v>1200</v>
      </c>
      <c r="O617" s="199">
        <v>7.35</v>
      </c>
      <c r="P617" s="186">
        <v>80</v>
      </c>
      <c r="Q617" s="186" t="s">
        <v>1209</v>
      </c>
      <c r="R617" s="183">
        <v>11.4</v>
      </c>
      <c r="S617" s="186">
        <v>72</v>
      </c>
      <c r="T617" s="186" t="s">
        <v>1202</v>
      </c>
      <c r="U617" s="183">
        <v>220</v>
      </c>
      <c r="V617" s="186">
        <v>70</v>
      </c>
      <c r="W617" s="186" t="s">
        <v>1202</v>
      </c>
      <c r="X617" s="183">
        <v>8</v>
      </c>
      <c r="Y617" s="186">
        <v>60</v>
      </c>
      <c r="Z617" s="186" t="s">
        <v>1202</v>
      </c>
      <c r="AA617" s="183" t="s">
        <v>482</v>
      </c>
      <c r="AB617" s="186">
        <v>60</v>
      </c>
      <c r="AC617" s="186" t="s">
        <v>1202</v>
      </c>
      <c r="AD617" s="186">
        <v>72.2</v>
      </c>
      <c r="AE617" s="186">
        <v>0</v>
      </c>
      <c r="AF617" s="186"/>
      <c r="AG617" s="186">
        <v>72.2</v>
      </c>
      <c r="AH617" s="186" t="s">
        <v>1202</v>
      </c>
    </row>
    <row r="618" spans="1:34" ht="14.25" x14ac:dyDescent="0.2">
      <c r="A618" s="182" t="s">
        <v>1816</v>
      </c>
      <c r="B618" s="182"/>
      <c r="C618" s="183">
        <v>1</v>
      </c>
      <c r="D618" s="183" t="s">
        <v>1842</v>
      </c>
      <c r="E618" s="183" t="s">
        <v>1229</v>
      </c>
      <c r="F618" s="184"/>
      <c r="G618" s="183">
        <v>181</v>
      </c>
      <c r="H618" s="183">
        <v>67.599999999999994</v>
      </c>
      <c r="I618" s="185">
        <v>20.634290772564899</v>
      </c>
      <c r="J618" s="186">
        <v>100</v>
      </c>
      <c r="K618" s="186" t="s">
        <v>1199</v>
      </c>
      <c r="L618" s="183">
        <v>4977</v>
      </c>
      <c r="M618" s="186">
        <v>100</v>
      </c>
      <c r="N618" s="186" t="s">
        <v>1200</v>
      </c>
      <c r="O618" s="199">
        <v>6.49</v>
      </c>
      <c r="P618" s="186">
        <v>100</v>
      </c>
      <c r="Q618" s="186" t="s">
        <v>1200</v>
      </c>
      <c r="R618" s="183">
        <v>9</v>
      </c>
      <c r="S618" s="186">
        <v>68</v>
      </c>
      <c r="T618" s="186" t="s">
        <v>1202</v>
      </c>
      <c r="U618" s="183">
        <v>255</v>
      </c>
      <c r="V618" s="186">
        <v>90</v>
      </c>
      <c r="W618" s="186" t="s">
        <v>1200</v>
      </c>
      <c r="X618" s="183">
        <v>15</v>
      </c>
      <c r="Y618" s="186">
        <v>90</v>
      </c>
      <c r="Z618" s="186" t="s">
        <v>1200</v>
      </c>
      <c r="AA618" s="183" t="s">
        <v>373</v>
      </c>
      <c r="AB618" s="186">
        <v>80</v>
      </c>
      <c r="AC618" s="186" t="s">
        <v>1209</v>
      </c>
      <c r="AD618" s="186">
        <v>90.8</v>
      </c>
      <c r="AE618" s="186">
        <v>0</v>
      </c>
      <c r="AF618" s="186"/>
      <c r="AG618" s="186">
        <v>90.8</v>
      </c>
      <c r="AH618" s="186" t="s">
        <v>1200</v>
      </c>
    </row>
    <row r="619" spans="1:34" ht="14.25" x14ac:dyDescent="0.2">
      <c r="A619" s="182" t="s">
        <v>1816</v>
      </c>
      <c r="B619" s="182"/>
      <c r="C619" s="183">
        <v>1</v>
      </c>
      <c r="D619" s="183" t="s">
        <v>1843</v>
      </c>
      <c r="E619" s="183" t="s">
        <v>1229</v>
      </c>
      <c r="F619" s="184"/>
      <c r="G619" s="183">
        <v>179</v>
      </c>
      <c r="H619" s="183">
        <v>66.400000000000006</v>
      </c>
      <c r="I619" s="185">
        <v>20.723448082144799</v>
      </c>
      <c r="J619" s="186">
        <v>100</v>
      </c>
      <c r="K619" s="186" t="s">
        <v>1199</v>
      </c>
      <c r="L619" s="183">
        <v>4763</v>
      </c>
      <c r="M619" s="186">
        <v>100</v>
      </c>
      <c r="N619" s="186" t="s">
        <v>1200</v>
      </c>
      <c r="O619" s="199">
        <v>7.65</v>
      </c>
      <c r="P619" s="186">
        <v>76</v>
      </c>
      <c r="Q619" s="186" t="s">
        <v>1202</v>
      </c>
      <c r="R619" s="183">
        <v>23.1</v>
      </c>
      <c r="S619" s="186">
        <v>95</v>
      </c>
      <c r="T619" s="186" t="s">
        <v>1200</v>
      </c>
      <c r="U619" s="183">
        <v>210</v>
      </c>
      <c r="V619" s="186">
        <v>64</v>
      </c>
      <c r="W619" s="186" t="s">
        <v>1202</v>
      </c>
      <c r="X619" s="183">
        <v>10</v>
      </c>
      <c r="Y619" s="186">
        <v>68</v>
      </c>
      <c r="Z619" s="186" t="s">
        <v>1202</v>
      </c>
      <c r="AA619" s="183" t="s">
        <v>338</v>
      </c>
      <c r="AB619" s="186">
        <v>64</v>
      </c>
      <c r="AC619" s="186" t="s">
        <v>1202</v>
      </c>
      <c r="AD619" s="186">
        <v>80.7</v>
      </c>
      <c r="AE619" s="186">
        <v>0</v>
      </c>
      <c r="AF619" s="186"/>
      <c r="AG619" s="186">
        <v>80.7</v>
      </c>
      <c r="AH619" s="186" t="s">
        <v>1209</v>
      </c>
    </row>
    <row r="620" spans="1:34" ht="14.25" x14ac:dyDescent="0.2">
      <c r="A620" s="182" t="s">
        <v>1816</v>
      </c>
      <c r="B620" s="182"/>
      <c r="C620" s="183">
        <v>1</v>
      </c>
      <c r="D620" s="183" t="s">
        <v>1844</v>
      </c>
      <c r="E620" s="183" t="s">
        <v>1229</v>
      </c>
      <c r="F620" s="184"/>
      <c r="G620" s="183">
        <v>172</v>
      </c>
      <c r="H620" s="183">
        <v>56.1</v>
      </c>
      <c r="I620" s="185">
        <v>18.9629529475392</v>
      </c>
      <c r="J620" s="186">
        <v>100</v>
      </c>
      <c r="K620" s="186" t="s">
        <v>1199</v>
      </c>
      <c r="L620" s="183">
        <v>4254</v>
      </c>
      <c r="M620" s="186">
        <v>85</v>
      </c>
      <c r="N620" s="186" t="s">
        <v>1209</v>
      </c>
      <c r="O620" s="199">
        <v>7.17</v>
      </c>
      <c r="P620" s="186">
        <v>90</v>
      </c>
      <c r="Q620" s="186" t="s">
        <v>1200</v>
      </c>
      <c r="R620" s="183">
        <v>11.5</v>
      </c>
      <c r="S620" s="186">
        <v>72</v>
      </c>
      <c r="T620" s="186" t="s">
        <v>1202</v>
      </c>
      <c r="U620" s="183">
        <v>230</v>
      </c>
      <c r="V620" s="186">
        <v>74</v>
      </c>
      <c r="W620" s="186" t="s">
        <v>1202</v>
      </c>
      <c r="X620" s="183">
        <v>15</v>
      </c>
      <c r="Y620" s="186">
        <v>90</v>
      </c>
      <c r="Z620" s="186" t="s">
        <v>1200</v>
      </c>
      <c r="AA620" s="183" t="s">
        <v>432</v>
      </c>
      <c r="AB620" s="186">
        <v>70</v>
      </c>
      <c r="AC620" s="186" t="s">
        <v>1202</v>
      </c>
      <c r="AD620" s="186">
        <v>83.35</v>
      </c>
      <c r="AE620" s="186">
        <v>0</v>
      </c>
      <c r="AF620" s="186"/>
      <c r="AG620" s="186">
        <v>83.35</v>
      </c>
      <c r="AH620" s="186" t="s">
        <v>1209</v>
      </c>
    </row>
    <row r="621" spans="1:34" ht="14.25" x14ac:dyDescent="0.2">
      <c r="A621" s="182" t="s">
        <v>1816</v>
      </c>
      <c r="B621" s="182"/>
      <c r="C621" s="183">
        <v>1</v>
      </c>
      <c r="D621" s="183" t="s">
        <v>1845</v>
      </c>
      <c r="E621" s="183" t="s">
        <v>1229</v>
      </c>
      <c r="F621" s="184"/>
      <c r="G621" s="183">
        <v>174</v>
      </c>
      <c r="H621" s="183">
        <v>68.5</v>
      </c>
      <c r="I621" s="185">
        <v>22.6251816620425</v>
      </c>
      <c r="J621" s="186">
        <v>100</v>
      </c>
      <c r="K621" s="186" t="s">
        <v>1199</v>
      </c>
      <c r="L621" s="183">
        <v>4517</v>
      </c>
      <c r="M621" s="186">
        <v>90</v>
      </c>
      <c r="N621" s="186" t="s">
        <v>1200</v>
      </c>
      <c r="O621" s="199">
        <v>6.69</v>
      </c>
      <c r="P621" s="186">
        <v>100</v>
      </c>
      <c r="Q621" s="186" t="s">
        <v>1200</v>
      </c>
      <c r="R621" s="183">
        <v>5.6</v>
      </c>
      <c r="S621" s="186">
        <v>64</v>
      </c>
      <c r="T621" s="186" t="s">
        <v>1202</v>
      </c>
      <c r="U621" s="183">
        <v>240</v>
      </c>
      <c r="V621" s="186">
        <v>80</v>
      </c>
      <c r="W621" s="186" t="s">
        <v>1209</v>
      </c>
      <c r="X621" s="183">
        <v>10</v>
      </c>
      <c r="Y621" s="186">
        <v>68</v>
      </c>
      <c r="Z621" s="186" t="s">
        <v>1202</v>
      </c>
      <c r="AA621" s="183" t="s">
        <v>432</v>
      </c>
      <c r="AB621" s="186">
        <v>70</v>
      </c>
      <c r="AC621" s="186" t="s">
        <v>1202</v>
      </c>
      <c r="AD621" s="186">
        <v>83.7</v>
      </c>
      <c r="AE621" s="186">
        <v>0</v>
      </c>
      <c r="AF621" s="186"/>
      <c r="AG621" s="186">
        <v>83.7</v>
      </c>
      <c r="AH621" s="186" t="s">
        <v>1209</v>
      </c>
    </row>
    <row r="622" spans="1:34" ht="14.25" x14ac:dyDescent="0.2">
      <c r="A622" s="182" t="s">
        <v>1816</v>
      </c>
      <c r="B622" s="182"/>
      <c r="C622" s="183">
        <v>1</v>
      </c>
      <c r="D622" s="183" t="s">
        <v>1846</v>
      </c>
      <c r="E622" s="183" t="s">
        <v>1229</v>
      </c>
      <c r="F622" s="184"/>
      <c r="G622" s="183">
        <v>183</v>
      </c>
      <c r="H622" s="183">
        <v>82.8</v>
      </c>
      <c r="I622" s="185">
        <v>24.7245364149422</v>
      </c>
      <c r="J622" s="186">
        <v>80</v>
      </c>
      <c r="K622" s="186" t="s">
        <v>1219</v>
      </c>
      <c r="L622" s="183">
        <v>5284</v>
      </c>
      <c r="M622" s="186">
        <v>100</v>
      </c>
      <c r="N622" s="186" t="s">
        <v>1200</v>
      </c>
      <c r="O622" s="199">
        <v>7.27</v>
      </c>
      <c r="P622" s="186">
        <v>85</v>
      </c>
      <c r="Q622" s="186" t="s">
        <v>1209</v>
      </c>
      <c r="R622" s="183">
        <v>11.3</v>
      </c>
      <c r="S622" s="186">
        <v>72</v>
      </c>
      <c r="T622" s="186" t="s">
        <v>1202</v>
      </c>
      <c r="U622" s="183">
        <v>240</v>
      </c>
      <c r="V622" s="186">
        <v>80</v>
      </c>
      <c r="W622" s="186" t="s">
        <v>1209</v>
      </c>
      <c r="X622" s="183">
        <v>8</v>
      </c>
      <c r="Y622" s="186">
        <v>60</v>
      </c>
      <c r="Z622" s="186" t="s">
        <v>1202</v>
      </c>
      <c r="AA622" s="183" t="s">
        <v>482</v>
      </c>
      <c r="AB622" s="186">
        <v>60</v>
      </c>
      <c r="AC622" s="186" t="s">
        <v>1202</v>
      </c>
      <c r="AD622" s="186">
        <v>77.2</v>
      </c>
      <c r="AE622" s="186">
        <v>0</v>
      </c>
      <c r="AF622" s="186"/>
      <c r="AG622" s="186">
        <v>77.2</v>
      </c>
      <c r="AH622" s="186" t="s">
        <v>1202</v>
      </c>
    </row>
    <row r="623" spans="1:34" ht="14.25" x14ac:dyDescent="0.2">
      <c r="A623" s="182" t="s">
        <v>1816</v>
      </c>
      <c r="B623" s="182"/>
      <c r="C623" s="183">
        <v>1</v>
      </c>
      <c r="D623" s="183" t="s">
        <v>1847</v>
      </c>
      <c r="E623" s="183" t="s">
        <v>1229</v>
      </c>
      <c r="F623" s="184"/>
      <c r="G623" s="183">
        <v>176</v>
      </c>
      <c r="H623" s="183">
        <v>65.599999999999994</v>
      </c>
      <c r="I623" s="185">
        <v>21.177685950413199</v>
      </c>
      <c r="J623" s="186">
        <v>100</v>
      </c>
      <c r="K623" s="186" t="s">
        <v>1199</v>
      </c>
      <c r="L623" s="183">
        <v>3398</v>
      </c>
      <c r="M623" s="186">
        <v>68</v>
      </c>
      <c r="N623" s="186" t="s">
        <v>1202</v>
      </c>
      <c r="O623" s="199">
        <v>6.56</v>
      </c>
      <c r="P623" s="186">
        <v>100</v>
      </c>
      <c r="Q623" s="186" t="s">
        <v>1200</v>
      </c>
      <c r="R623" s="183">
        <v>5.7</v>
      </c>
      <c r="S623" s="186">
        <v>64</v>
      </c>
      <c r="T623" s="186" t="s">
        <v>1202</v>
      </c>
      <c r="U623" s="183">
        <v>240</v>
      </c>
      <c r="V623" s="186">
        <v>80</v>
      </c>
      <c r="W623" s="186" t="s">
        <v>1209</v>
      </c>
      <c r="X623" s="183">
        <v>21</v>
      </c>
      <c r="Y623" s="186">
        <v>100</v>
      </c>
      <c r="Z623" s="186" t="s">
        <v>1200</v>
      </c>
      <c r="AA623" s="183" t="s">
        <v>533</v>
      </c>
      <c r="AB623" s="186">
        <v>78</v>
      </c>
      <c r="AC623" s="186" t="s">
        <v>1202</v>
      </c>
      <c r="AD623" s="186">
        <v>85.2</v>
      </c>
      <c r="AE623" s="186">
        <v>4</v>
      </c>
      <c r="AF623" s="186"/>
      <c r="AG623" s="186">
        <v>89.2</v>
      </c>
      <c r="AH623" s="186" t="s">
        <v>1209</v>
      </c>
    </row>
    <row r="624" spans="1:34" ht="14.25" x14ac:dyDescent="0.2">
      <c r="A624" s="182" t="s">
        <v>1816</v>
      </c>
      <c r="B624" s="182"/>
      <c r="C624" s="183">
        <v>1</v>
      </c>
      <c r="D624" s="183" t="s">
        <v>1848</v>
      </c>
      <c r="E624" s="183" t="s">
        <v>1229</v>
      </c>
      <c r="F624" s="184"/>
      <c r="G624" s="183">
        <v>173</v>
      </c>
      <c r="H624" s="183">
        <v>60.8</v>
      </c>
      <c r="I624" s="185">
        <v>20.314744896254499</v>
      </c>
      <c r="J624" s="186">
        <v>100</v>
      </c>
      <c r="K624" s="186" t="s">
        <v>1199</v>
      </c>
      <c r="L624" s="183">
        <v>4990</v>
      </c>
      <c r="M624" s="186">
        <v>100</v>
      </c>
      <c r="N624" s="186" t="s">
        <v>1200</v>
      </c>
      <c r="O624" s="199">
        <v>6.38</v>
      </c>
      <c r="P624" s="186">
        <v>100</v>
      </c>
      <c r="Q624" s="186" t="s">
        <v>1200</v>
      </c>
      <c r="R624" s="183">
        <v>16.899999999999999</v>
      </c>
      <c r="S624" s="186">
        <v>80</v>
      </c>
      <c r="T624" s="186" t="s">
        <v>1209</v>
      </c>
      <c r="U624" s="183">
        <v>240</v>
      </c>
      <c r="V624" s="186">
        <v>80</v>
      </c>
      <c r="W624" s="186" t="s">
        <v>1209</v>
      </c>
      <c r="X624" s="183">
        <v>19</v>
      </c>
      <c r="Y624" s="186">
        <v>100</v>
      </c>
      <c r="Z624" s="186" t="s">
        <v>1200</v>
      </c>
      <c r="AA624" s="183" t="s">
        <v>612</v>
      </c>
      <c r="AB624" s="186">
        <v>76</v>
      </c>
      <c r="AC624" s="186" t="s">
        <v>1202</v>
      </c>
      <c r="AD624" s="186">
        <v>91.2</v>
      </c>
      <c r="AE624" s="186">
        <v>2</v>
      </c>
      <c r="AF624" s="186"/>
      <c r="AG624" s="186">
        <v>93.2</v>
      </c>
      <c r="AH624" s="186" t="s">
        <v>1200</v>
      </c>
    </row>
    <row r="625" spans="1:34" ht="14.25" x14ac:dyDescent="0.2">
      <c r="A625" s="182" t="s">
        <v>1816</v>
      </c>
      <c r="B625" s="182"/>
      <c r="C625" s="183">
        <v>1</v>
      </c>
      <c r="D625" s="183" t="s">
        <v>1849</v>
      </c>
      <c r="E625" s="183" t="s">
        <v>1229</v>
      </c>
      <c r="F625" s="184"/>
      <c r="G625" s="183">
        <v>177</v>
      </c>
      <c r="H625" s="183">
        <v>76.900000000000006</v>
      </c>
      <c r="I625" s="185">
        <v>24.545947843850701</v>
      </c>
      <c r="J625" s="186">
        <v>80</v>
      </c>
      <c r="K625" s="186" t="s">
        <v>1219</v>
      </c>
      <c r="L625" s="183">
        <v>5011</v>
      </c>
      <c r="M625" s="186">
        <v>100</v>
      </c>
      <c r="N625" s="186" t="s">
        <v>1200</v>
      </c>
      <c r="O625" s="199">
        <v>7.28</v>
      </c>
      <c r="P625" s="186">
        <v>85</v>
      </c>
      <c r="Q625" s="186" t="s">
        <v>1209</v>
      </c>
      <c r="R625" s="183">
        <v>14.7</v>
      </c>
      <c r="S625" s="186">
        <v>78</v>
      </c>
      <c r="T625" s="186" t="s">
        <v>1202</v>
      </c>
      <c r="U625" s="183">
        <v>225</v>
      </c>
      <c r="V625" s="186">
        <v>72</v>
      </c>
      <c r="W625" s="186" t="s">
        <v>1202</v>
      </c>
      <c r="X625" s="183">
        <v>8</v>
      </c>
      <c r="Y625" s="186">
        <v>60</v>
      </c>
      <c r="Z625" s="186" t="s">
        <v>1202</v>
      </c>
      <c r="AA625" s="183" t="s">
        <v>482</v>
      </c>
      <c r="AB625" s="186">
        <v>60</v>
      </c>
      <c r="AC625" s="186" t="s">
        <v>1202</v>
      </c>
      <c r="AD625" s="186">
        <v>77</v>
      </c>
      <c r="AE625" s="186">
        <v>0</v>
      </c>
      <c r="AF625" s="186"/>
      <c r="AG625" s="186">
        <v>77</v>
      </c>
      <c r="AH625" s="186" t="s">
        <v>1202</v>
      </c>
    </row>
    <row r="626" spans="1:34" ht="14.25" x14ac:dyDescent="0.2">
      <c r="A626" s="182" t="s">
        <v>1816</v>
      </c>
      <c r="B626" s="182"/>
      <c r="C626" s="183">
        <v>1</v>
      </c>
      <c r="D626" s="183" t="s">
        <v>1850</v>
      </c>
      <c r="E626" s="183" t="s">
        <v>1229</v>
      </c>
      <c r="F626" s="184"/>
      <c r="G626" s="183">
        <v>181</v>
      </c>
      <c r="H626" s="183">
        <v>59.6</v>
      </c>
      <c r="I626" s="185">
        <v>18.1923628704862</v>
      </c>
      <c r="J626" s="186">
        <v>100</v>
      </c>
      <c r="K626" s="186" t="s">
        <v>1199</v>
      </c>
      <c r="L626" s="183">
        <v>4632</v>
      </c>
      <c r="M626" s="186">
        <v>95</v>
      </c>
      <c r="N626" s="186" t="s">
        <v>1200</v>
      </c>
      <c r="O626" s="199">
        <v>6.79</v>
      </c>
      <c r="P626" s="186">
        <v>100</v>
      </c>
      <c r="Q626" s="186" t="s">
        <v>1200</v>
      </c>
      <c r="R626" s="183">
        <v>26.8</v>
      </c>
      <c r="S626" s="186">
        <v>100</v>
      </c>
      <c r="T626" s="186" t="s">
        <v>1200</v>
      </c>
      <c r="U626" s="183">
        <v>265</v>
      </c>
      <c r="V626" s="186">
        <v>100</v>
      </c>
      <c r="W626" s="186" t="s">
        <v>1200</v>
      </c>
      <c r="X626" s="183">
        <v>8</v>
      </c>
      <c r="Y626" s="186">
        <v>60</v>
      </c>
      <c r="Z626" s="186" t="s">
        <v>1202</v>
      </c>
      <c r="AA626" s="183" t="s">
        <v>533</v>
      </c>
      <c r="AB626" s="186">
        <v>78</v>
      </c>
      <c r="AC626" s="186" t="s">
        <v>1202</v>
      </c>
      <c r="AD626" s="186">
        <v>90.85</v>
      </c>
      <c r="AE626" s="186">
        <v>0</v>
      </c>
      <c r="AF626" s="186"/>
      <c r="AG626" s="186">
        <v>90.85</v>
      </c>
      <c r="AH626" s="186" t="s">
        <v>1200</v>
      </c>
    </row>
    <row r="627" spans="1:34" ht="14.25" x14ac:dyDescent="0.2">
      <c r="A627" s="182" t="s">
        <v>1816</v>
      </c>
      <c r="B627" s="182"/>
      <c r="C627" s="183">
        <v>1</v>
      </c>
      <c r="D627" s="183" t="s">
        <v>1851</v>
      </c>
      <c r="E627" s="183" t="s">
        <v>1229</v>
      </c>
      <c r="F627" s="184"/>
      <c r="G627" s="183">
        <v>174</v>
      </c>
      <c r="H627" s="183">
        <v>81.400000000000006</v>
      </c>
      <c r="I627" s="185">
        <v>26.885982296208201</v>
      </c>
      <c r="J627" s="186">
        <v>60</v>
      </c>
      <c r="K627" s="186" t="s">
        <v>1205</v>
      </c>
      <c r="L627" s="183">
        <v>4049</v>
      </c>
      <c r="M627" s="186">
        <v>80</v>
      </c>
      <c r="N627" s="186" t="s">
        <v>1209</v>
      </c>
      <c r="O627" s="199">
        <v>7.04</v>
      </c>
      <c r="P627" s="186">
        <v>95</v>
      </c>
      <c r="Q627" s="186" t="s">
        <v>1200</v>
      </c>
      <c r="R627" s="183">
        <v>9.5</v>
      </c>
      <c r="S627" s="186">
        <v>70</v>
      </c>
      <c r="T627" s="186" t="s">
        <v>1202</v>
      </c>
      <c r="U627" s="183">
        <v>225</v>
      </c>
      <c r="V627" s="186">
        <v>72</v>
      </c>
      <c r="W627" s="186" t="s">
        <v>1202</v>
      </c>
      <c r="X627" s="183">
        <v>8</v>
      </c>
      <c r="Y627" s="186">
        <v>60</v>
      </c>
      <c r="Z627" s="186" t="s">
        <v>1202</v>
      </c>
      <c r="AA627" s="183" t="s">
        <v>482</v>
      </c>
      <c r="AB627" s="186">
        <v>60</v>
      </c>
      <c r="AC627" s="186" t="s">
        <v>1202</v>
      </c>
      <c r="AD627" s="186">
        <v>72.2</v>
      </c>
      <c r="AE627" s="186">
        <v>0</v>
      </c>
      <c r="AF627" s="186"/>
      <c r="AG627" s="186">
        <v>72.2</v>
      </c>
      <c r="AH627" s="186" t="s">
        <v>1202</v>
      </c>
    </row>
    <row r="628" spans="1:34" ht="14.25" x14ac:dyDescent="0.2">
      <c r="A628" s="182" t="s">
        <v>1816</v>
      </c>
      <c r="B628" s="182"/>
      <c r="C628" s="183">
        <v>1</v>
      </c>
      <c r="D628" s="183" t="s">
        <v>1852</v>
      </c>
      <c r="E628" s="183" t="s">
        <v>1229</v>
      </c>
      <c r="F628" s="184"/>
      <c r="G628" s="183">
        <v>173</v>
      </c>
      <c r="H628" s="183">
        <v>64.8</v>
      </c>
      <c r="I628" s="185">
        <v>21.6512412710081</v>
      </c>
      <c r="J628" s="186">
        <v>100</v>
      </c>
      <c r="K628" s="186" t="s">
        <v>1199</v>
      </c>
      <c r="L628" s="183">
        <v>4381</v>
      </c>
      <c r="M628" s="186">
        <v>85</v>
      </c>
      <c r="N628" s="186" t="s">
        <v>1209</v>
      </c>
      <c r="O628" s="199">
        <v>6.41</v>
      </c>
      <c r="P628" s="186">
        <v>100</v>
      </c>
      <c r="Q628" s="186" t="s">
        <v>1200</v>
      </c>
      <c r="R628" s="183">
        <v>13.6</v>
      </c>
      <c r="S628" s="186">
        <v>76</v>
      </c>
      <c r="T628" s="186" t="s">
        <v>1202</v>
      </c>
      <c r="U628" s="183">
        <v>270</v>
      </c>
      <c r="V628" s="186">
        <v>100</v>
      </c>
      <c r="W628" s="186" t="s">
        <v>1200</v>
      </c>
      <c r="X628" s="183">
        <v>19</v>
      </c>
      <c r="Y628" s="186">
        <v>100</v>
      </c>
      <c r="Z628" s="186" t="s">
        <v>1200</v>
      </c>
      <c r="AA628" s="183" t="s">
        <v>1040</v>
      </c>
      <c r="AB628" s="186">
        <v>72</v>
      </c>
      <c r="AC628" s="186" t="s">
        <v>1202</v>
      </c>
      <c r="AD628" s="186">
        <v>89.75</v>
      </c>
      <c r="AE628" s="186">
        <v>2</v>
      </c>
      <c r="AF628" s="186"/>
      <c r="AG628" s="186">
        <v>91.75</v>
      </c>
      <c r="AH628" s="186" t="s">
        <v>1200</v>
      </c>
    </row>
    <row r="629" spans="1:34" ht="14.25" x14ac:dyDescent="0.2">
      <c r="A629" s="182" t="s">
        <v>1816</v>
      </c>
      <c r="B629" s="182"/>
      <c r="C629" s="183">
        <v>1</v>
      </c>
      <c r="D629" s="183" t="s">
        <v>1853</v>
      </c>
      <c r="E629" s="183" t="s">
        <v>1229</v>
      </c>
      <c r="F629" s="184"/>
      <c r="G629" s="183">
        <v>170</v>
      </c>
      <c r="H629" s="183">
        <v>57.4</v>
      </c>
      <c r="I629" s="185">
        <v>19.861591695501701</v>
      </c>
      <c r="J629" s="186">
        <v>100</v>
      </c>
      <c r="K629" s="186" t="s">
        <v>1199</v>
      </c>
      <c r="L629" s="183">
        <v>3791</v>
      </c>
      <c r="M629" s="186">
        <v>76</v>
      </c>
      <c r="N629" s="186" t="s">
        <v>1202</v>
      </c>
      <c r="O629" s="199">
        <v>6.44</v>
      </c>
      <c r="P629" s="186">
        <v>100</v>
      </c>
      <c r="Q629" s="186" t="s">
        <v>1200</v>
      </c>
      <c r="R629" s="183">
        <v>12.8</v>
      </c>
      <c r="S629" s="186">
        <v>74</v>
      </c>
      <c r="T629" s="186" t="s">
        <v>1202</v>
      </c>
      <c r="U629" s="183">
        <v>250</v>
      </c>
      <c r="V629" s="186">
        <v>85</v>
      </c>
      <c r="W629" s="186" t="s">
        <v>1209</v>
      </c>
      <c r="X629" s="183">
        <v>12</v>
      </c>
      <c r="Y629" s="186">
        <v>76</v>
      </c>
      <c r="Z629" s="186" t="s">
        <v>1202</v>
      </c>
      <c r="AA629" s="183" t="s">
        <v>417</v>
      </c>
      <c r="AB629" s="186">
        <v>72</v>
      </c>
      <c r="AC629" s="186" t="s">
        <v>1202</v>
      </c>
      <c r="AD629" s="186">
        <v>84.3</v>
      </c>
      <c r="AE629" s="186">
        <v>0</v>
      </c>
      <c r="AF629" s="186"/>
      <c r="AG629" s="186">
        <v>84.3</v>
      </c>
      <c r="AH629" s="186" t="s">
        <v>1209</v>
      </c>
    </row>
    <row r="630" spans="1:34" ht="14.25" x14ac:dyDescent="0.2">
      <c r="A630" s="182" t="s">
        <v>1816</v>
      </c>
      <c r="B630" s="182"/>
      <c r="C630" s="183">
        <v>1</v>
      </c>
      <c r="D630" s="183" t="s">
        <v>1854</v>
      </c>
      <c r="E630" s="183" t="s">
        <v>1229</v>
      </c>
      <c r="F630" s="184"/>
      <c r="G630" s="183">
        <v>188</v>
      </c>
      <c r="H630" s="183">
        <v>94.3</v>
      </c>
      <c r="I630" s="185">
        <v>26.6806247170665</v>
      </c>
      <c r="J630" s="186">
        <v>60</v>
      </c>
      <c r="K630" s="186" t="s">
        <v>1205</v>
      </c>
      <c r="L630" s="183">
        <v>5532</v>
      </c>
      <c r="M630" s="186">
        <v>100</v>
      </c>
      <c r="N630" s="186" t="s">
        <v>1200</v>
      </c>
      <c r="O630" s="199">
        <v>6.7</v>
      </c>
      <c r="P630" s="186">
        <v>100</v>
      </c>
      <c r="Q630" s="186" t="s">
        <v>1200</v>
      </c>
      <c r="R630" s="183">
        <v>19.600000000000001</v>
      </c>
      <c r="S630" s="186">
        <v>85</v>
      </c>
      <c r="T630" s="186" t="s">
        <v>1209</v>
      </c>
      <c r="U630" s="183">
        <v>260</v>
      </c>
      <c r="V630" s="186">
        <v>95</v>
      </c>
      <c r="W630" s="186" t="s">
        <v>1200</v>
      </c>
      <c r="X630" s="183">
        <v>8</v>
      </c>
      <c r="Y630" s="186">
        <v>60</v>
      </c>
      <c r="Z630" s="186" t="s">
        <v>1202</v>
      </c>
      <c r="AA630" s="183" t="s">
        <v>1045</v>
      </c>
      <c r="AB630" s="186">
        <v>72</v>
      </c>
      <c r="AC630" s="186" t="s">
        <v>1202</v>
      </c>
      <c r="AD630" s="186">
        <v>82.4</v>
      </c>
      <c r="AE630" s="186">
        <v>0</v>
      </c>
      <c r="AF630" s="186"/>
      <c r="AG630" s="186">
        <v>82.4</v>
      </c>
      <c r="AH630" s="186" t="s">
        <v>1209</v>
      </c>
    </row>
    <row r="631" spans="1:34" ht="14.25" x14ac:dyDescent="0.2">
      <c r="A631" s="182" t="s">
        <v>1816</v>
      </c>
      <c r="B631" s="182"/>
      <c r="C631" s="183">
        <v>1</v>
      </c>
      <c r="D631" s="183" t="s">
        <v>1855</v>
      </c>
      <c r="E631" s="183" t="s">
        <v>1229</v>
      </c>
      <c r="F631" s="184"/>
      <c r="G631" s="183">
        <v>180</v>
      </c>
      <c r="H631" s="183">
        <v>83</v>
      </c>
      <c r="I631" s="185">
        <v>25.617283950617299</v>
      </c>
      <c r="J631" s="186">
        <v>80</v>
      </c>
      <c r="K631" s="186" t="s">
        <v>1219</v>
      </c>
      <c r="L631" s="183">
        <v>5943</v>
      </c>
      <c r="M631" s="186">
        <v>100</v>
      </c>
      <c r="N631" s="186" t="s">
        <v>1200</v>
      </c>
      <c r="O631" s="199">
        <v>6.4</v>
      </c>
      <c r="P631" s="186">
        <v>100</v>
      </c>
      <c r="Q631" s="186" t="s">
        <v>1200</v>
      </c>
      <c r="R631" s="183">
        <v>8.3000000000000007</v>
      </c>
      <c r="S631" s="186">
        <v>68</v>
      </c>
      <c r="T631" s="186" t="s">
        <v>1202</v>
      </c>
      <c r="U631" s="183">
        <v>240</v>
      </c>
      <c r="V631" s="186">
        <v>80</v>
      </c>
      <c r="W631" s="186" t="s">
        <v>1209</v>
      </c>
      <c r="X631" s="183">
        <v>13</v>
      </c>
      <c r="Y631" s="186">
        <v>80</v>
      </c>
      <c r="Z631" s="186" t="s">
        <v>1209</v>
      </c>
      <c r="AA631" s="183" t="s">
        <v>482</v>
      </c>
      <c r="AB631" s="186">
        <v>60</v>
      </c>
      <c r="AC631" s="186" t="s">
        <v>1202</v>
      </c>
      <c r="AD631" s="186">
        <v>81.8</v>
      </c>
      <c r="AE631" s="186">
        <v>0</v>
      </c>
      <c r="AF631" s="186"/>
      <c r="AG631" s="186">
        <v>81.8</v>
      </c>
      <c r="AH631" s="186" t="s">
        <v>1209</v>
      </c>
    </row>
    <row r="632" spans="1:34" ht="14.25" x14ac:dyDescent="0.2">
      <c r="A632" s="182" t="s">
        <v>1816</v>
      </c>
      <c r="B632" s="182"/>
      <c r="C632" s="183">
        <v>1</v>
      </c>
      <c r="D632" s="183" t="s">
        <v>1856</v>
      </c>
      <c r="E632" s="183" t="s">
        <v>1229</v>
      </c>
      <c r="F632" s="184"/>
      <c r="G632" s="183">
        <v>178</v>
      </c>
      <c r="H632" s="183">
        <v>64.2</v>
      </c>
      <c r="I632" s="185">
        <v>20.2625931069309</v>
      </c>
      <c r="J632" s="186">
        <v>100</v>
      </c>
      <c r="K632" s="186" t="s">
        <v>1199</v>
      </c>
      <c r="L632" s="183">
        <v>4905</v>
      </c>
      <c r="M632" s="186">
        <v>100</v>
      </c>
      <c r="N632" s="186" t="s">
        <v>1200</v>
      </c>
      <c r="O632" s="199">
        <v>7.19</v>
      </c>
      <c r="P632" s="186">
        <v>90</v>
      </c>
      <c r="Q632" s="186" t="s">
        <v>1200</v>
      </c>
      <c r="R632" s="183">
        <v>6.7</v>
      </c>
      <c r="S632" s="186">
        <v>66</v>
      </c>
      <c r="T632" s="186" t="s">
        <v>1202</v>
      </c>
      <c r="U632" s="183">
        <v>240</v>
      </c>
      <c r="V632" s="186">
        <v>80</v>
      </c>
      <c r="W632" s="186" t="s">
        <v>1209</v>
      </c>
      <c r="X632" s="183">
        <v>23</v>
      </c>
      <c r="Y632" s="186">
        <v>100</v>
      </c>
      <c r="Z632" s="186" t="s">
        <v>1200</v>
      </c>
      <c r="AA632" s="183" t="s">
        <v>385</v>
      </c>
      <c r="AB632" s="186">
        <v>66</v>
      </c>
      <c r="AC632" s="186" t="s">
        <v>1202</v>
      </c>
      <c r="AD632" s="186">
        <v>85.8</v>
      </c>
      <c r="AE632" s="186">
        <v>6</v>
      </c>
      <c r="AF632" s="186"/>
      <c r="AG632" s="186">
        <v>91.8</v>
      </c>
      <c r="AH632" s="186" t="s">
        <v>1200</v>
      </c>
    </row>
    <row r="633" spans="1:34" ht="14.25" x14ac:dyDescent="0.2">
      <c r="A633" s="182" t="s">
        <v>1816</v>
      </c>
      <c r="B633" s="182"/>
      <c r="C633" s="183">
        <v>1</v>
      </c>
      <c r="D633" s="183" t="s">
        <v>1857</v>
      </c>
      <c r="E633" s="183" t="s">
        <v>1229</v>
      </c>
      <c r="F633" s="184"/>
      <c r="G633" s="183">
        <v>184</v>
      </c>
      <c r="H633" s="183">
        <v>102.5</v>
      </c>
      <c r="I633" s="185">
        <v>30.275283553875202</v>
      </c>
      <c r="J633" s="186">
        <v>60</v>
      </c>
      <c r="K633" s="186" t="s">
        <v>1205</v>
      </c>
      <c r="L633" s="183">
        <v>5412</v>
      </c>
      <c r="M633" s="186">
        <v>100</v>
      </c>
      <c r="N633" s="186" t="s">
        <v>1200</v>
      </c>
      <c r="O633" s="199">
        <v>7.58</v>
      </c>
      <c r="P633" s="186">
        <v>78</v>
      </c>
      <c r="Q633" s="186" t="s">
        <v>1202</v>
      </c>
      <c r="R633" s="183">
        <v>24.7</v>
      </c>
      <c r="S633" s="186">
        <v>100</v>
      </c>
      <c r="T633" s="186" t="s">
        <v>1200</v>
      </c>
      <c r="U633" s="183">
        <v>220</v>
      </c>
      <c r="V633" s="186">
        <v>70</v>
      </c>
      <c r="W633" s="186" t="s">
        <v>1202</v>
      </c>
      <c r="X633" s="183">
        <v>8</v>
      </c>
      <c r="Y633" s="186">
        <v>60</v>
      </c>
      <c r="Z633" s="186" t="s">
        <v>1202</v>
      </c>
      <c r="AA633" s="183" t="s">
        <v>482</v>
      </c>
      <c r="AB633" s="186">
        <v>60</v>
      </c>
      <c r="AC633" s="186" t="s">
        <v>1202</v>
      </c>
      <c r="AD633" s="186">
        <v>74.599999999999994</v>
      </c>
      <c r="AE633" s="186">
        <v>0</v>
      </c>
      <c r="AF633" s="186"/>
      <c r="AG633" s="186">
        <v>74.599999999999994</v>
      </c>
      <c r="AH633" s="186" t="s">
        <v>1202</v>
      </c>
    </row>
    <row r="634" spans="1:34" ht="14.25" x14ac:dyDescent="0.2">
      <c r="A634" s="182" t="s">
        <v>1816</v>
      </c>
      <c r="B634" s="182"/>
      <c r="C634" s="183">
        <v>1</v>
      </c>
      <c r="D634" s="183" t="s">
        <v>1858</v>
      </c>
      <c r="E634" s="183" t="s">
        <v>1229</v>
      </c>
      <c r="F634" s="184"/>
      <c r="G634" s="183">
        <v>173</v>
      </c>
      <c r="H634" s="183">
        <v>58.2</v>
      </c>
      <c r="I634" s="185">
        <v>19.446022252664601</v>
      </c>
      <c r="J634" s="186">
        <v>100</v>
      </c>
      <c r="K634" s="186" t="s">
        <v>1199</v>
      </c>
      <c r="L634" s="183">
        <v>3859</v>
      </c>
      <c r="M634" s="186">
        <v>76</v>
      </c>
      <c r="N634" s="186" t="s">
        <v>1202</v>
      </c>
      <c r="O634" s="199">
        <v>6.83</v>
      </c>
      <c r="P634" s="186">
        <v>100</v>
      </c>
      <c r="Q634" s="186" t="s">
        <v>1200</v>
      </c>
      <c r="R634" s="183">
        <v>17.7</v>
      </c>
      <c r="S634" s="186">
        <v>80</v>
      </c>
      <c r="T634" s="186" t="s">
        <v>1209</v>
      </c>
      <c r="U634" s="183">
        <v>240</v>
      </c>
      <c r="V634" s="186">
        <v>80</v>
      </c>
      <c r="W634" s="186" t="s">
        <v>1209</v>
      </c>
      <c r="X634" s="183">
        <v>22</v>
      </c>
      <c r="Y634" s="186">
        <v>100</v>
      </c>
      <c r="Z634" s="186" t="s">
        <v>1200</v>
      </c>
      <c r="AA634" s="183" t="s">
        <v>722</v>
      </c>
      <c r="AB634" s="186">
        <v>70</v>
      </c>
      <c r="AC634" s="186" t="s">
        <v>1202</v>
      </c>
      <c r="AD634" s="186">
        <v>86.4</v>
      </c>
      <c r="AE634" s="186">
        <v>5</v>
      </c>
      <c r="AF634" s="186"/>
      <c r="AG634" s="186">
        <v>91.4</v>
      </c>
      <c r="AH634" s="186" t="s">
        <v>1200</v>
      </c>
    </row>
    <row r="635" spans="1:34" ht="14.25" x14ac:dyDescent="0.2">
      <c r="A635" s="182" t="s">
        <v>1816</v>
      </c>
      <c r="B635" s="182"/>
      <c r="C635" s="183">
        <v>1</v>
      </c>
      <c r="D635" s="183" t="s">
        <v>1859</v>
      </c>
      <c r="E635" s="183" t="s">
        <v>1229</v>
      </c>
      <c r="F635" s="184"/>
      <c r="G635" s="183">
        <v>181</v>
      </c>
      <c r="H635" s="183">
        <v>68.7</v>
      </c>
      <c r="I635" s="185">
        <v>20.9700558591008</v>
      </c>
      <c r="J635" s="186">
        <v>100</v>
      </c>
      <c r="K635" s="186" t="s">
        <v>1199</v>
      </c>
      <c r="L635" s="183">
        <v>3735</v>
      </c>
      <c r="M635" s="186">
        <v>74</v>
      </c>
      <c r="N635" s="186" t="s">
        <v>1202</v>
      </c>
      <c r="O635" s="199">
        <v>7.61</v>
      </c>
      <c r="P635" s="186">
        <v>76</v>
      </c>
      <c r="Q635" s="186" t="s">
        <v>1202</v>
      </c>
      <c r="R635" s="183">
        <v>11</v>
      </c>
      <c r="S635" s="186">
        <v>72</v>
      </c>
      <c r="T635" s="186" t="s">
        <v>1202</v>
      </c>
      <c r="U635" s="183">
        <v>235</v>
      </c>
      <c r="V635" s="186">
        <v>76</v>
      </c>
      <c r="W635" s="186" t="s">
        <v>1202</v>
      </c>
      <c r="X635" s="183">
        <v>8</v>
      </c>
      <c r="Y635" s="186">
        <v>60</v>
      </c>
      <c r="Z635" s="186" t="s">
        <v>1202</v>
      </c>
      <c r="AA635" s="183" t="s">
        <v>807</v>
      </c>
      <c r="AB635" s="186">
        <v>62</v>
      </c>
      <c r="AC635" s="186" t="s">
        <v>1202</v>
      </c>
      <c r="AD635" s="186">
        <v>74.5</v>
      </c>
      <c r="AE635" s="186">
        <v>0</v>
      </c>
      <c r="AF635" s="186"/>
      <c r="AG635" s="186">
        <v>74.5</v>
      </c>
      <c r="AH635" s="186" t="s">
        <v>1202</v>
      </c>
    </row>
    <row r="636" spans="1:34" ht="14.25" x14ac:dyDescent="0.2">
      <c r="A636" s="182" t="s">
        <v>1816</v>
      </c>
      <c r="B636" s="182"/>
      <c r="C636" s="183">
        <v>1</v>
      </c>
      <c r="D636" s="183" t="s">
        <v>1860</v>
      </c>
      <c r="E636" s="183" t="s">
        <v>1229</v>
      </c>
      <c r="F636" s="184"/>
      <c r="G636" s="183">
        <v>186</v>
      </c>
      <c r="H636" s="183">
        <v>79.7</v>
      </c>
      <c r="I636" s="185">
        <v>23.037345357844799</v>
      </c>
      <c r="J636" s="186">
        <v>100</v>
      </c>
      <c r="K636" s="186" t="s">
        <v>1199</v>
      </c>
      <c r="L636" s="183">
        <v>5558</v>
      </c>
      <c r="M636" s="186">
        <v>100</v>
      </c>
      <c r="N636" s="186" t="s">
        <v>1200</v>
      </c>
      <c r="O636" s="199">
        <v>7.9</v>
      </c>
      <c r="P636" s="186">
        <v>74</v>
      </c>
      <c r="Q636" s="186" t="s">
        <v>1202</v>
      </c>
      <c r="R636" s="183">
        <v>13</v>
      </c>
      <c r="S636" s="186">
        <v>74</v>
      </c>
      <c r="T636" s="186" t="s">
        <v>1202</v>
      </c>
      <c r="U636" s="183">
        <v>240</v>
      </c>
      <c r="V636" s="186">
        <v>80</v>
      </c>
      <c r="W636" s="186" t="s">
        <v>1209</v>
      </c>
      <c r="X636" s="183">
        <v>9</v>
      </c>
      <c r="Y636" s="186">
        <v>64</v>
      </c>
      <c r="Z636" s="186" t="s">
        <v>1202</v>
      </c>
      <c r="AA636" s="183" t="s">
        <v>703</v>
      </c>
      <c r="AB636" s="186">
        <v>64</v>
      </c>
      <c r="AC636" s="186" t="s">
        <v>1202</v>
      </c>
      <c r="AD636" s="186">
        <v>79.400000000000006</v>
      </c>
      <c r="AE636" s="186">
        <v>0</v>
      </c>
      <c r="AF636" s="186"/>
      <c r="AG636" s="186">
        <v>79.400000000000006</v>
      </c>
      <c r="AH636" s="186" t="s">
        <v>1202</v>
      </c>
    </row>
    <row r="637" spans="1:34" ht="14.25" x14ac:dyDescent="0.2">
      <c r="A637" s="182" t="s">
        <v>1816</v>
      </c>
      <c r="B637" s="182"/>
      <c r="C637" s="183">
        <v>1</v>
      </c>
      <c r="D637" s="183" t="s">
        <v>1861</v>
      </c>
      <c r="E637" s="183" t="s">
        <v>1229</v>
      </c>
      <c r="F637" s="184"/>
      <c r="G637" s="183">
        <v>174</v>
      </c>
      <c r="H637" s="183">
        <v>74.3</v>
      </c>
      <c r="I637" s="185">
        <v>24.540890474303101</v>
      </c>
      <c r="J637" s="186">
        <v>80</v>
      </c>
      <c r="K637" s="186" t="s">
        <v>1219</v>
      </c>
      <c r="L637" s="183">
        <v>4247</v>
      </c>
      <c r="M637" s="186">
        <v>80</v>
      </c>
      <c r="N637" s="186" t="s">
        <v>1209</v>
      </c>
      <c r="O637" s="199">
        <v>7.14</v>
      </c>
      <c r="P637" s="186">
        <v>90</v>
      </c>
      <c r="Q637" s="186" t="s">
        <v>1200</v>
      </c>
      <c r="R637" s="183">
        <v>6.3</v>
      </c>
      <c r="S637" s="186">
        <v>66</v>
      </c>
      <c r="T637" s="186" t="s">
        <v>1202</v>
      </c>
      <c r="U637" s="183">
        <v>205</v>
      </c>
      <c r="V637" s="186">
        <v>62</v>
      </c>
      <c r="W637" s="186" t="s">
        <v>1202</v>
      </c>
      <c r="X637" s="183">
        <v>8</v>
      </c>
      <c r="Y637" s="186">
        <v>60</v>
      </c>
      <c r="Z637" s="186" t="s">
        <v>1202</v>
      </c>
      <c r="AA637" s="183" t="s">
        <v>482</v>
      </c>
      <c r="AB637" s="186">
        <v>60</v>
      </c>
      <c r="AC637" s="186" t="s">
        <v>1202</v>
      </c>
      <c r="AD637" s="186">
        <v>72.8</v>
      </c>
      <c r="AE637" s="186">
        <v>0</v>
      </c>
      <c r="AF637" s="186"/>
      <c r="AG637" s="186">
        <v>72.8</v>
      </c>
      <c r="AH637" s="186" t="s">
        <v>1202</v>
      </c>
    </row>
  </sheetData>
  <mergeCells count="8">
    <mergeCell ref="B1:AH1"/>
    <mergeCell ref="G2:K2"/>
    <mergeCell ref="L2:N2"/>
    <mergeCell ref="O2:Q2"/>
    <mergeCell ref="R2:T2"/>
    <mergeCell ref="U2:W2"/>
    <mergeCell ref="X2:Z2"/>
    <mergeCell ref="AA2:AC2"/>
  </mergeCells>
  <phoneticPr fontId="14" type="noConversion"/>
  <pageMargins left="0.69930555555555551" right="0.69930555555555551" top="0.75" bottom="0.75" header="0.3" footer="0.3"/>
  <pageSetup paperSize="9" orientation="portrait" verticalDpi="200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0]!成绩评定高二">
                <anchor moveWithCells="1" sizeWithCells="1">
                  <from>
                    <xdr:col>9</xdr:col>
                    <xdr:colOff>19050</xdr:colOff>
                    <xdr:row>0</xdr:row>
                    <xdr:rowOff>57150</xdr:rowOff>
                  </from>
                  <to>
                    <xdr:col>10</xdr:col>
                    <xdr:colOff>600075</xdr:colOff>
                    <xdr:row>0</xdr:row>
                    <xdr:rowOff>371475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AH570"/>
  <sheetViews>
    <sheetView topLeftCell="A58" workbookViewId="0">
      <selection activeCell="K10" sqref="K10"/>
    </sheetView>
  </sheetViews>
  <sheetFormatPr defaultRowHeight="15" x14ac:dyDescent="0.2"/>
  <cols>
    <col min="1" max="1" width="8.875" style="234" customWidth="1"/>
    <col min="2" max="2" width="19" style="234" hidden="1" customWidth="1"/>
    <col min="3" max="3" width="6.375" style="234" bestFit="1" customWidth="1"/>
    <col min="4" max="4" width="11" style="234" customWidth="1"/>
    <col min="5" max="5" width="4.625" style="235" customWidth="1"/>
    <col min="6" max="6" width="9.625" style="236" hidden="1" customWidth="1"/>
    <col min="7" max="7" width="5.875" style="234" bestFit="1" customWidth="1"/>
    <col min="8" max="8" width="5.875" style="234" customWidth="1"/>
    <col min="9" max="14" width="8" style="234" bestFit="1" customWidth="1"/>
    <col min="15" max="17" width="6.5" style="234" bestFit="1" customWidth="1"/>
    <col min="18" max="26" width="8" style="234" bestFit="1" customWidth="1"/>
    <col min="27" max="28" width="11.875" style="246" bestFit="1" customWidth="1"/>
    <col min="29" max="29" width="11.875" style="234" bestFit="1" customWidth="1"/>
    <col min="30" max="30" width="6.375" style="237" bestFit="1" customWidth="1"/>
    <col min="31" max="31" width="8" style="234" bestFit="1" customWidth="1"/>
    <col min="32" max="32" width="11.875" style="234" bestFit="1" customWidth="1"/>
    <col min="33" max="33" width="6.375" style="237" bestFit="1" customWidth="1"/>
    <col min="34" max="34" width="4.75" style="234" bestFit="1" customWidth="1"/>
    <col min="35" max="16384" width="9" style="26"/>
  </cols>
  <sheetData>
    <row r="1" spans="1:34" ht="30" x14ac:dyDescent="0.15">
      <c r="B1" s="269" t="s">
        <v>1862</v>
      </c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</row>
    <row r="2" spans="1:34" ht="14.25" customHeight="1" x14ac:dyDescent="0.2">
      <c r="G2" s="270" t="s">
        <v>1142</v>
      </c>
      <c r="H2" s="270"/>
      <c r="I2" s="270"/>
      <c r="J2" s="270"/>
      <c r="K2" s="270"/>
      <c r="L2" s="270" t="s">
        <v>1159</v>
      </c>
      <c r="M2" s="270"/>
      <c r="N2" s="270"/>
      <c r="O2" s="270" t="s">
        <v>1160</v>
      </c>
      <c r="P2" s="270"/>
      <c r="Q2" s="270"/>
      <c r="R2" s="270" t="s">
        <v>1161</v>
      </c>
      <c r="S2" s="270"/>
      <c r="T2" s="270"/>
      <c r="U2" s="270" t="s">
        <v>1162</v>
      </c>
      <c r="V2" s="270"/>
      <c r="W2" s="270"/>
      <c r="X2" s="270" t="s">
        <v>1863</v>
      </c>
      <c r="Y2" s="270"/>
      <c r="Z2" s="270"/>
      <c r="AA2" s="270" t="s">
        <v>1864</v>
      </c>
      <c r="AB2" s="270"/>
      <c r="AC2" s="270"/>
    </row>
    <row r="3" spans="1:34" s="6" customFormat="1" ht="12.75" x14ac:dyDescent="0.2">
      <c r="A3" s="238" t="s">
        <v>1165</v>
      </c>
      <c r="B3" s="239"/>
      <c r="C3" s="239" t="s">
        <v>1166</v>
      </c>
      <c r="D3" s="54" t="s">
        <v>1167</v>
      </c>
      <c r="E3" s="88" t="s">
        <v>1168</v>
      </c>
      <c r="F3" s="240"/>
      <c r="G3" s="56" t="s">
        <v>1169</v>
      </c>
      <c r="H3" s="56" t="s">
        <v>1170</v>
      </c>
      <c r="I3" s="57" t="s">
        <v>1142</v>
      </c>
      <c r="J3" s="58" t="s">
        <v>1171</v>
      </c>
      <c r="K3" s="55" t="s">
        <v>1172</v>
      </c>
      <c r="L3" s="59" t="s">
        <v>1173</v>
      </c>
      <c r="M3" s="54" t="s">
        <v>1174</v>
      </c>
      <c r="N3" s="55" t="s">
        <v>1175</v>
      </c>
      <c r="O3" s="59" t="s">
        <v>1176</v>
      </c>
      <c r="P3" s="54" t="s">
        <v>1177</v>
      </c>
      <c r="Q3" s="55" t="s">
        <v>1178</v>
      </c>
      <c r="R3" s="59" t="s">
        <v>1179</v>
      </c>
      <c r="S3" s="55" t="s">
        <v>1180</v>
      </c>
      <c r="T3" s="55" t="s">
        <v>1181</v>
      </c>
      <c r="U3" s="59" t="s">
        <v>1182</v>
      </c>
      <c r="V3" s="54" t="s">
        <v>1183</v>
      </c>
      <c r="W3" s="55" t="s">
        <v>1184</v>
      </c>
      <c r="X3" s="59" t="s">
        <v>1185</v>
      </c>
      <c r="Y3" s="54" t="s">
        <v>1186</v>
      </c>
      <c r="Z3" s="60" t="s">
        <v>1187</v>
      </c>
      <c r="AA3" s="59" t="s">
        <v>1188</v>
      </c>
      <c r="AB3" s="241" t="s">
        <v>1189</v>
      </c>
      <c r="AC3" s="241" t="s">
        <v>1190</v>
      </c>
      <c r="AD3" s="60" t="s">
        <v>1191</v>
      </c>
      <c r="AE3" s="242" t="s">
        <v>1192</v>
      </c>
      <c r="AF3" s="60" t="s">
        <v>1193</v>
      </c>
      <c r="AG3" s="60" t="s">
        <v>1194</v>
      </c>
      <c r="AH3" s="60" t="s">
        <v>1195</v>
      </c>
    </row>
    <row r="4" spans="1:34" s="25" customFormat="1" ht="14.25" customHeight="1" x14ac:dyDescent="0.2">
      <c r="A4" s="60" t="s">
        <v>1865</v>
      </c>
      <c r="B4" s="53"/>
      <c r="C4" s="54">
        <v>1</v>
      </c>
      <c r="D4" s="54" t="s">
        <v>1866</v>
      </c>
      <c r="E4" s="88" t="s">
        <v>1867</v>
      </c>
      <c r="F4" s="93"/>
      <c r="G4" s="56">
        <v>171</v>
      </c>
      <c r="H4" s="56">
        <v>58</v>
      </c>
      <c r="I4" s="57">
        <v>19.835162956123252</v>
      </c>
      <c r="J4" s="58">
        <v>100</v>
      </c>
      <c r="K4" s="55" t="s">
        <v>1868</v>
      </c>
      <c r="L4" s="59">
        <v>3069</v>
      </c>
      <c r="M4" s="54">
        <v>80</v>
      </c>
      <c r="N4" s="55" t="s">
        <v>1869</v>
      </c>
      <c r="O4" s="59">
        <v>8.8000000000000007</v>
      </c>
      <c r="P4" s="54">
        <v>76</v>
      </c>
      <c r="Q4" s="55" t="s">
        <v>1870</v>
      </c>
      <c r="R4" s="59">
        <v>19</v>
      </c>
      <c r="S4" s="55">
        <v>80</v>
      </c>
      <c r="T4" s="55" t="s">
        <v>1869</v>
      </c>
      <c r="U4" s="59">
        <v>175</v>
      </c>
      <c r="V4" s="54">
        <v>76</v>
      </c>
      <c r="W4" s="55" t="s">
        <v>1870</v>
      </c>
      <c r="X4" s="59">
        <v>40</v>
      </c>
      <c r="Y4" s="54">
        <v>74</v>
      </c>
      <c r="Z4" s="60" t="s">
        <v>1870</v>
      </c>
      <c r="AA4" s="59" t="s">
        <v>1871</v>
      </c>
      <c r="AB4" s="64">
        <v>74</v>
      </c>
      <c r="AC4" s="62" t="s">
        <v>1870</v>
      </c>
      <c r="AD4" s="128">
        <v>80</v>
      </c>
      <c r="AE4" s="62">
        <v>0</v>
      </c>
      <c r="AF4" s="62"/>
      <c r="AG4" s="128">
        <v>80</v>
      </c>
      <c r="AH4" s="62" t="s">
        <v>1869</v>
      </c>
    </row>
    <row r="5" spans="1:34" s="25" customFormat="1" ht="14.25" customHeight="1" x14ac:dyDescent="0.2">
      <c r="A5" s="60" t="s">
        <v>1872</v>
      </c>
      <c r="B5" s="53"/>
      <c r="C5" s="54">
        <v>1</v>
      </c>
      <c r="D5" s="54" t="s">
        <v>1873</v>
      </c>
      <c r="E5" s="88" t="s">
        <v>1874</v>
      </c>
      <c r="F5" s="93"/>
      <c r="G5" s="56">
        <v>167</v>
      </c>
      <c r="H5" s="56">
        <v>55</v>
      </c>
      <c r="I5" s="57">
        <v>19.721036967980208</v>
      </c>
      <c r="J5" s="58">
        <v>100</v>
      </c>
      <c r="K5" s="55" t="s">
        <v>1868</v>
      </c>
      <c r="L5" s="59">
        <v>3300</v>
      </c>
      <c r="M5" s="54">
        <v>95</v>
      </c>
      <c r="N5" s="55" t="s">
        <v>1875</v>
      </c>
      <c r="O5" s="59">
        <v>8.1999999999999993</v>
      </c>
      <c r="P5" s="54">
        <v>80</v>
      </c>
      <c r="Q5" s="55" t="s">
        <v>1869</v>
      </c>
      <c r="R5" s="59">
        <v>15</v>
      </c>
      <c r="S5" s="55">
        <v>74</v>
      </c>
      <c r="T5" s="55" t="s">
        <v>1870</v>
      </c>
      <c r="U5" s="59">
        <v>160</v>
      </c>
      <c r="V5" s="54">
        <v>66</v>
      </c>
      <c r="W5" s="55" t="s">
        <v>1870</v>
      </c>
      <c r="X5" s="59">
        <v>39</v>
      </c>
      <c r="Y5" s="54">
        <v>74</v>
      </c>
      <c r="Z5" s="60" t="s">
        <v>1870</v>
      </c>
      <c r="AA5" s="59" t="s">
        <v>1876</v>
      </c>
      <c r="AB5" s="64">
        <v>70</v>
      </c>
      <c r="AC5" s="62" t="s">
        <v>1870</v>
      </c>
      <c r="AD5" s="128">
        <v>80.650000000000006</v>
      </c>
      <c r="AE5" s="62">
        <v>0</v>
      </c>
      <c r="AF5" s="62"/>
      <c r="AG5" s="128">
        <v>80.650000000000006</v>
      </c>
      <c r="AH5" s="62" t="s">
        <v>1869</v>
      </c>
    </row>
    <row r="6" spans="1:34" s="25" customFormat="1" ht="12.75" x14ac:dyDescent="0.2">
      <c r="A6" s="60" t="s">
        <v>1872</v>
      </c>
      <c r="B6" s="53"/>
      <c r="C6" s="54">
        <v>1</v>
      </c>
      <c r="D6" s="54" t="s">
        <v>1877</v>
      </c>
      <c r="E6" s="88" t="s">
        <v>1874</v>
      </c>
      <c r="F6" s="93"/>
      <c r="G6" s="56">
        <v>170</v>
      </c>
      <c r="H6" s="56">
        <v>55</v>
      </c>
      <c r="I6" s="57">
        <v>19.031141868512108</v>
      </c>
      <c r="J6" s="58">
        <v>100</v>
      </c>
      <c r="K6" s="55" t="s">
        <v>1868</v>
      </c>
      <c r="L6" s="59">
        <v>3361</v>
      </c>
      <c r="M6" s="54">
        <v>100</v>
      </c>
      <c r="N6" s="55" t="s">
        <v>1875</v>
      </c>
      <c r="O6" s="59">
        <v>8</v>
      </c>
      <c r="P6" s="54">
        <v>85</v>
      </c>
      <c r="Q6" s="55" t="s">
        <v>1869</v>
      </c>
      <c r="R6" s="59">
        <v>11</v>
      </c>
      <c r="S6" s="55">
        <v>68</v>
      </c>
      <c r="T6" s="55" t="s">
        <v>1870</v>
      </c>
      <c r="U6" s="59">
        <v>170</v>
      </c>
      <c r="V6" s="54">
        <v>72</v>
      </c>
      <c r="W6" s="55" t="s">
        <v>1870</v>
      </c>
      <c r="X6" s="59">
        <v>35</v>
      </c>
      <c r="Y6" s="54">
        <v>70</v>
      </c>
      <c r="Z6" s="60" t="s">
        <v>1870</v>
      </c>
      <c r="AA6" s="59" t="s">
        <v>1878</v>
      </c>
      <c r="AB6" s="64">
        <v>62</v>
      </c>
      <c r="AC6" s="62" t="s">
        <v>1870</v>
      </c>
      <c r="AD6" s="128">
        <v>80.400000000000006</v>
      </c>
      <c r="AE6" s="62">
        <v>0</v>
      </c>
      <c r="AF6" s="62"/>
      <c r="AG6" s="128">
        <v>80.400000000000006</v>
      </c>
      <c r="AH6" s="62" t="s">
        <v>1869</v>
      </c>
    </row>
    <row r="7" spans="1:34" s="25" customFormat="1" ht="12.75" x14ac:dyDescent="0.2">
      <c r="A7" s="60" t="s">
        <v>1872</v>
      </c>
      <c r="B7" s="53"/>
      <c r="C7" s="54">
        <v>1</v>
      </c>
      <c r="D7" s="54" t="s">
        <v>1879</v>
      </c>
      <c r="E7" s="88" t="s">
        <v>1874</v>
      </c>
      <c r="F7" s="93"/>
      <c r="G7" s="56">
        <v>167</v>
      </c>
      <c r="H7" s="56">
        <v>53</v>
      </c>
      <c r="I7" s="57">
        <v>19.003908350962746</v>
      </c>
      <c r="J7" s="58">
        <v>100</v>
      </c>
      <c r="K7" s="55" t="s">
        <v>1868</v>
      </c>
      <c r="L7" s="59">
        <v>3380</v>
      </c>
      <c r="M7" s="54">
        <v>100</v>
      </c>
      <c r="N7" s="55" t="s">
        <v>1875</v>
      </c>
      <c r="O7" s="59">
        <v>8.3000000000000007</v>
      </c>
      <c r="P7" s="54">
        <v>80</v>
      </c>
      <c r="Q7" s="55" t="s">
        <v>1869</v>
      </c>
      <c r="R7" s="59">
        <v>18</v>
      </c>
      <c r="S7" s="55">
        <v>78</v>
      </c>
      <c r="T7" s="55" t="s">
        <v>1870</v>
      </c>
      <c r="U7" s="59">
        <v>170</v>
      </c>
      <c r="V7" s="54">
        <v>72</v>
      </c>
      <c r="W7" s="55" t="s">
        <v>1870</v>
      </c>
      <c r="X7" s="59">
        <v>38</v>
      </c>
      <c r="Y7" s="54">
        <v>72</v>
      </c>
      <c r="Z7" s="60" t="s">
        <v>1870</v>
      </c>
      <c r="AA7" s="59" t="s">
        <v>1880</v>
      </c>
      <c r="AB7" s="64">
        <v>70</v>
      </c>
      <c r="AC7" s="62" t="s">
        <v>1870</v>
      </c>
      <c r="AD7" s="128">
        <v>82.2</v>
      </c>
      <c r="AE7" s="62">
        <v>0</v>
      </c>
      <c r="AF7" s="62"/>
      <c r="AG7" s="128">
        <v>82.2</v>
      </c>
      <c r="AH7" s="62" t="s">
        <v>1869</v>
      </c>
    </row>
    <row r="8" spans="1:34" s="25" customFormat="1" ht="12.75" x14ac:dyDescent="0.2">
      <c r="A8" s="60" t="s">
        <v>1872</v>
      </c>
      <c r="B8" s="53"/>
      <c r="C8" s="54">
        <v>1</v>
      </c>
      <c r="D8" s="54" t="s">
        <v>1881</v>
      </c>
      <c r="E8" s="88" t="s">
        <v>1874</v>
      </c>
      <c r="F8" s="93"/>
      <c r="G8" s="56">
        <v>168</v>
      </c>
      <c r="H8" s="56">
        <v>58</v>
      </c>
      <c r="I8" s="57">
        <v>20.549886621315192</v>
      </c>
      <c r="J8" s="58">
        <v>100</v>
      </c>
      <c r="K8" s="55" t="s">
        <v>1868</v>
      </c>
      <c r="L8" s="59">
        <v>3462</v>
      </c>
      <c r="M8" s="54">
        <v>100</v>
      </c>
      <c r="N8" s="55" t="s">
        <v>1875</v>
      </c>
      <c r="O8" s="59">
        <v>8.6999999999999993</v>
      </c>
      <c r="P8" s="54">
        <v>76</v>
      </c>
      <c r="Q8" s="55" t="s">
        <v>1870</v>
      </c>
      <c r="R8" s="59">
        <v>14.3</v>
      </c>
      <c r="S8" s="55">
        <v>72</v>
      </c>
      <c r="T8" s="55" t="s">
        <v>1870</v>
      </c>
      <c r="U8" s="59">
        <v>175</v>
      </c>
      <c r="V8" s="54">
        <v>76</v>
      </c>
      <c r="W8" s="55" t="s">
        <v>1870</v>
      </c>
      <c r="X8" s="59">
        <v>35</v>
      </c>
      <c r="Y8" s="54">
        <v>70</v>
      </c>
      <c r="Z8" s="60" t="s">
        <v>1870</v>
      </c>
      <c r="AA8" s="59" t="s">
        <v>1871</v>
      </c>
      <c r="AB8" s="64">
        <v>74</v>
      </c>
      <c r="AC8" s="62" t="s">
        <v>1870</v>
      </c>
      <c r="AD8" s="128">
        <v>81.8</v>
      </c>
      <c r="AE8" s="62">
        <v>0</v>
      </c>
      <c r="AF8" s="62"/>
      <c r="AG8" s="128">
        <v>81.8</v>
      </c>
      <c r="AH8" s="62" t="s">
        <v>1869</v>
      </c>
    </row>
    <row r="9" spans="1:34" s="25" customFormat="1" ht="12.75" x14ac:dyDescent="0.2">
      <c r="A9" s="60" t="s">
        <v>1872</v>
      </c>
      <c r="B9" s="53"/>
      <c r="C9" s="54">
        <v>1</v>
      </c>
      <c r="D9" s="54" t="s">
        <v>1882</v>
      </c>
      <c r="E9" s="88" t="s">
        <v>1874</v>
      </c>
      <c r="F9" s="93"/>
      <c r="G9" s="56">
        <v>160</v>
      </c>
      <c r="H9" s="56">
        <v>57</v>
      </c>
      <c r="I9" s="57">
        <v>22.265625</v>
      </c>
      <c r="J9" s="58">
        <v>100</v>
      </c>
      <c r="K9" s="55" t="s">
        <v>1868</v>
      </c>
      <c r="L9" s="59">
        <v>3432</v>
      </c>
      <c r="M9" s="54">
        <v>100</v>
      </c>
      <c r="N9" s="55" t="s">
        <v>1875</v>
      </c>
      <c r="O9" s="59">
        <v>8.1</v>
      </c>
      <c r="P9" s="54">
        <v>85</v>
      </c>
      <c r="Q9" s="55" t="s">
        <v>1869</v>
      </c>
      <c r="R9" s="59">
        <v>20</v>
      </c>
      <c r="S9" s="55">
        <v>80</v>
      </c>
      <c r="T9" s="55" t="s">
        <v>1869</v>
      </c>
      <c r="U9" s="59">
        <v>185</v>
      </c>
      <c r="V9" s="54">
        <v>80</v>
      </c>
      <c r="W9" s="55" t="s">
        <v>1869</v>
      </c>
      <c r="X9" s="59">
        <v>32</v>
      </c>
      <c r="Y9" s="54">
        <v>66</v>
      </c>
      <c r="Z9" s="60" t="s">
        <v>1870</v>
      </c>
      <c r="AA9" s="59" t="s">
        <v>1883</v>
      </c>
      <c r="AB9" s="64">
        <v>72</v>
      </c>
      <c r="AC9" s="62" t="s">
        <v>1870</v>
      </c>
      <c r="AD9" s="128">
        <v>84</v>
      </c>
      <c r="AE9" s="62">
        <v>0</v>
      </c>
      <c r="AF9" s="62"/>
      <c r="AG9" s="128">
        <v>84</v>
      </c>
      <c r="AH9" s="62" t="s">
        <v>1869</v>
      </c>
    </row>
    <row r="10" spans="1:34" s="25" customFormat="1" ht="12.75" x14ac:dyDescent="0.2">
      <c r="A10" s="60" t="s">
        <v>1872</v>
      </c>
      <c r="B10" s="53"/>
      <c r="C10" s="54">
        <v>1</v>
      </c>
      <c r="D10" s="54" t="s">
        <v>1884</v>
      </c>
      <c r="E10" s="88" t="s">
        <v>1874</v>
      </c>
      <c r="F10" s="93"/>
      <c r="G10" s="56">
        <v>166</v>
      </c>
      <c r="H10" s="56">
        <v>47</v>
      </c>
      <c r="I10" s="57">
        <v>17.056176513282043</v>
      </c>
      <c r="J10" s="58">
        <v>100</v>
      </c>
      <c r="K10" s="55" t="s">
        <v>1868</v>
      </c>
      <c r="L10" s="59">
        <v>3017</v>
      </c>
      <c r="M10" s="54">
        <v>80</v>
      </c>
      <c r="N10" s="55" t="s">
        <v>1869</v>
      </c>
      <c r="O10" s="59">
        <v>9</v>
      </c>
      <c r="P10" s="54">
        <v>74</v>
      </c>
      <c r="Q10" s="55" t="s">
        <v>1870</v>
      </c>
      <c r="R10" s="59">
        <v>16.899999999999999</v>
      </c>
      <c r="S10" s="55">
        <v>76</v>
      </c>
      <c r="T10" s="55" t="s">
        <v>1870</v>
      </c>
      <c r="U10" s="59">
        <v>180</v>
      </c>
      <c r="V10" s="54">
        <v>80</v>
      </c>
      <c r="W10" s="55" t="s">
        <v>1869</v>
      </c>
      <c r="X10" s="59">
        <v>42</v>
      </c>
      <c r="Y10" s="54">
        <v>76</v>
      </c>
      <c r="Z10" s="60" t="s">
        <v>1870</v>
      </c>
      <c r="AA10" s="59" t="s">
        <v>1885</v>
      </c>
      <c r="AB10" s="64">
        <v>80</v>
      </c>
      <c r="AC10" s="62" t="s">
        <v>1869</v>
      </c>
      <c r="AD10" s="128">
        <v>81</v>
      </c>
      <c r="AE10" s="62">
        <v>0</v>
      </c>
      <c r="AF10" s="62"/>
      <c r="AG10" s="128">
        <v>81</v>
      </c>
      <c r="AH10" s="62" t="s">
        <v>1869</v>
      </c>
    </row>
    <row r="11" spans="1:34" s="25" customFormat="1" ht="12.75" x14ac:dyDescent="0.2">
      <c r="A11" s="60" t="s">
        <v>1872</v>
      </c>
      <c r="B11" s="53"/>
      <c r="C11" s="54">
        <v>1</v>
      </c>
      <c r="D11" s="54" t="s">
        <v>1886</v>
      </c>
      <c r="E11" s="88" t="s">
        <v>1874</v>
      </c>
      <c r="F11" s="93"/>
      <c r="G11" s="56">
        <v>166</v>
      </c>
      <c r="H11" s="56">
        <v>57</v>
      </c>
      <c r="I11" s="57">
        <v>20.685150239512268</v>
      </c>
      <c r="J11" s="58">
        <v>100</v>
      </c>
      <c r="K11" s="55" t="s">
        <v>1868</v>
      </c>
      <c r="L11" s="59">
        <v>3259</v>
      </c>
      <c r="M11" s="54">
        <v>90</v>
      </c>
      <c r="N11" s="55" t="s">
        <v>1875</v>
      </c>
      <c r="O11" s="59">
        <v>8.6</v>
      </c>
      <c r="P11" s="54">
        <v>78</v>
      </c>
      <c r="Q11" s="55" t="s">
        <v>1870</v>
      </c>
      <c r="R11" s="59">
        <v>22</v>
      </c>
      <c r="S11" s="55">
        <v>90</v>
      </c>
      <c r="T11" s="55" t="s">
        <v>1875</v>
      </c>
      <c r="U11" s="59">
        <v>175</v>
      </c>
      <c r="V11" s="54">
        <v>76</v>
      </c>
      <c r="W11" s="55" t="s">
        <v>1870</v>
      </c>
      <c r="X11" s="59">
        <v>34</v>
      </c>
      <c r="Y11" s="54">
        <v>68</v>
      </c>
      <c r="Z11" s="60" t="s">
        <v>1870</v>
      </c>
      <c r="AA11" s="59" t="s">
        <v>1887</v>
      </c>
      <c r="AB11" s="64">
        <v>68</v>
      </c>
      <c r="AC11" s="62" t="s">
        <v>1870</v>
      </c>
      <c r="AD11" s="128">
        <v>81.100000000000009</v>
      </c>
      <c r="AE11" s="62">
        <v>0</v>
      </c>
      <c r="AF11" s="62"/>
      <c r="AG11" s="128">
        <v>81.099999999999994</v>
      </c>
      <c r="AH11" s="62" t="s">
        <v>1869</v>
      </c>
    </row>
    <row r="12" spans="1:34" s="25" customFormat="1" ht="12.75" x14ac:dyDescent="0.2">
      <c r="A12" s="60" t="s">
        <v>1872</v>
      </c>
      <c r="B12" s="53"/>
      <c r="C12" s="54">
        <v>1</v>
      </c>
      <c r="D12" s="54" t="s">
        <v>1888</v>
      </c>
      <c r="E12" s="88" t="s">
        <v>1874</v>
      </c>
      <c r="F12" s="93"/>
      <c r="G12" s="56">
        <v>169</v>
      </c>
      <c r="H12" s="56">
        <v>72</v>
      </c>
      <c r="I12" s="57">
        <v>25.20920135849585</v>
      </c>
      <c r="J12" s="58">
        <v>80</v>
      </c>
      <c r="K12" s="55" t="s">
        <v>1889</v>
      </c>
      <c r="L12" s="59">
        <v>4144</v>
      </c>
      <c r="M12" s="54">
        <v>100</v>
      </c>
      <c r="N12" s="55" t="s">
        <v>1875</v>
      </c>
      <c r="O12" s="59">
        <v>8.1999999999999993</v>
      </c>
      <c r="P12" s="54">
        <v>80</v>
      </c>
      <c r="Q12" s="55" t="s">
        <v>1869</v>
      </c>
      <c r="R12" s="59">
        <v>26</v>
      </c>
      <c r="S12" s="55">
        <v>100</v>
      </c>
      <c r="T12" s="55" t="s">
        <v>1875</v>
      </c>
      <c r="U12" s="59">
        <v>172</v>
      </c>
      <c r="V12" s="54">
        <v>74</v>
      </c>
      <c r="W12" s="55" t="s">
        <v>1870</v>
      </c>
      <c r="X12" s="59">
        <v>37</v>
      </c>
      <c r="Y12" s="54">
        <v>72</v>
      </c>
      <c r="Z12" s="60" t="s">
        <v>1870</v>
      </c>
      <c r="AA12" s="59" t="s">
        <v>1890</v>
      </c>
      <c r="AB12" s="64">
        <v>66</v>
      </c>
      <c r="AC12" s="62" t="s">
        <v>1870</v>
      </c>
      <c r="AD12" s="128">
        <v>80.8</v>
      </c>
      <c r="AE12" s="62">
        <v>0</v>
      </c>
      <c r="AF12" s="62"/>
      <c r="AG12" s="128">
        <v>80.8</v>
      </c>
      <c r="AH12" s="62" t="s">
        <v>1869</v>
      </c>
    </row>
    <row r="13" spans="1:34" s="25" customFormat="1" ht="13.5" customHeight="1" x14ac:dyDescent="0.2">
      <c r="A13" s="60" t="s">
        <v>1872</v>
      </c>
      <c r="B13" s="53"/>
      <c r="C13" s="54">
        <v>1</v>
      </c>
      <c r="D13" s="54" t="s">
        <v>1891</v>
      </c>
      <c r="E13" s="88" t="s">
        <v>1874</v>
      </c>
      <c r="F13" s="93"/>
      <c r="G13" s="56">
        <v>171</v>
      </c>
      <c r="H13" s="56">
        <v>69</v>
      </c>
      <c r="I13" s="57">
        <v>23.597004206422486</v>
      </c>
      <c r="J13" s="58">
        <v>80</v>
      </c>
      <c r="K13" s="55" t="s">
        <v>1889</v>
      </c>
      <c r="L13" s="59">
        <v>3697</v>
      </c>
      <c r="M13" s="54">
        <v>100</v>
      </c>
      <c r="N13" s="55" t="s">
        <v>1875</v>
      </c>
      <c r="O13" s="59">
        <v>8.1999999999999993</v>
      </c>
      <c r="P13" s="54">
        <v>80</v>
      </c>
      <c r="Q13" s="55" t="s">
        <v>1869</v>
      </c>
      <c r="R13" s="59">
        <v>21</v>
      </c>
      <c r="S13" s="55">
        <v>85</v>
      </c>
      <c r="T13" s="55" t="s">
        <v>1869</v>
      </c>
      <c r="U13" s="59">
        <v>168</v>
      </c>
      <c r="V13" s="54">
        <v>72</v>
      </c>
      <c r="W13" s="55" t="s">
        <v>1870</v>
      </c>
      <c r="X13" s="59">
        <v>38</v>
      </c>
      <c r="Y13" s="54">
        <v>72</v>
      </c>
      <c r="Z13" s="60" t="s">
        <v>1870</v>
      </c>
      <c r="AA13" s="59" t="s">
        <v>1892</v>
      </c>
      <c r="AB13" s="64">
        <v>72</v>
      </c>
      <c r="AC13" s="62" t="s">
        <v>1870</v>
      </c>
      <c r="AD13" s="128">
        <v>80.3</v>
      </c>
      <c r="AE13" s="62">
        <v>0</v>
      </c>
      <c r="AF13" s="62"/>
      <c r="AG13" s="128">
        <v>80.3</v>
      </c>
      <c r="AH13" s="62" t="s">
        <v>1869</v>
      </c>
    </row>
    <row r="14" spans="1:34" s="25" customFormat="1" ht="12.75" x14ac:dyDescent="0.2">
      <c r="A14" s="60" t="s">
        <v>1872</v>
      </c>
      <c r="B14" s="53"/>
      <c r="C14" s="54">
        <v>1</v>
      </c>
      <c r="D14" s="54" t="s">
        <v>1893</v>
      </c>
      <c r="E14" s="88" t="s">
        <v>1874</v>
      </c>
      <c r="F14" s="93"/>
      <c r="G14" s="56">
        <v>167</v>
      </c>
      <c r="H14" s="56">
        <v>64</v>
      </c>
      <c r="I14" s="57">
        <v>22.948115744558788</v>
      </c>
      <c r="J14" s="58">
        <v>100</v>
      </c>
      <c r="K14" s="55" t="s">
        <v>1868</v>
      </c>
      <c r="L14" s="59">
        <v>3293</v>
      </c>
      <c r="M14" s="54">
        <v>90</v>
      </c>
      <c r="N14" s="55" t="s">
        <v>1875</v>
      </c>
      <c r="O14" s="59">
        <v>8.6999999999999993</v>
      </c>
      <c r="P14" s="54">
        <v>76</v>
      </c>
      <c r="Q14" s="55" t="s">
        <v>1870</v>
      </c>
      <c r="R14" s="59">
        <v>20.6</v>
      </c>
      <c r="S14" s="55">
        <v>85</v>
      </c>
      <c r="T14" s="55" t="s">
        <v>1869</v>
      </c>
      <c r="U14" s="59">
        <v>175</v>
      </c>
      <c r="V14" s="54">
        <v>76</v>
      </c>
      <c r="W14" s="55" t="s">
        <v>1870</v>
      </c>
      <c r="X14" s="59">
        <v>36</v>
      </c>
      <c r="Y14" s="54">
        <v>70</v>
      </c>
      <c r="Z14" s="60" t="s">
        <v>1870</v>
      </c>
      <c r="AA14" s="59" t="s">
        <v>1894</v>
      </c>
      <c r="AB14" s="64">
        <v>72</v>
      </c>
      <c r="AC14" s="62" t="s">
        <v>1870</v>
      </c>
      <c r="AD14" s="128">
        <v>81.2</v>
      </c>
      <c r="AE14" s="62">
        <v>0</v>
      </c>
      <c r="AF14" s="62"/>
      <c r="AG14" s="128">
        <v>81.2</v>
      </c>
      <c r="AH14" s="62" t="s">
        <v>1869</v>
      </c>
    </row>
    <row r="15" spans="1:34" s="25" customFormat="1" ht="12.75" x14ac:dyDescent="0.2">
      <c r="A15" s="60" t="s">
        <v>1872</v>
      </c>
      <c r="B15" s="53"/>
      <c r="C15" s="54">
        <v>1</v>
      </c>
      <c r="D15" s="54" t="s">
        <v>1895</v>
      </c>
      <c r="E15" s="88" t="s">
        <v>1874</v>
      </c>
      <c r="F15" s="93"/>
      <c r="G15" s="56">
        <v>169</v>
      </c>
      <c r="H15" s="56">
        <v>69</v>
      </c>
      <c r="I15" s="57">
        <v>24.158817968558523</v>
      </c>
      <c r="J15" s="58">
        <v>80</v>
      </c>
      <c r="K15" s="55" t="s">
        <v>1889</v>
      </c>
      <c r="L15" s="59">
        <v>4341</v>
      </c>
      <c r="M15" s="54">
        <v>100</v>
      </c>
      <c r="N15" s="55" t="s">
        <v>1875</v>
      </c>
      <c r="O15" s="59">
        <v>9.3000000000000007</v>
      </c>
      <c r="P15" s="54">
        <v>70</v>
      </c>
      <c r="Q15" s="55" t="s">
        <v>1870</v>
      </c>
      <c r="R15" s="59">
        <v>16.100000000000001</v>
      </c>
      <c r="S15" s="55">
        <v>76</v>
      </c>
      <c r="T15" s="55" t="s">
        <v>1870</v>
      </c>
      <c r="U15" s="59">
        <v>180</v>
      </c>
      <c r="V15" s="54">
        <v>80</v>
      </c>
      <c r="W15" s="55" t="s">
        <v>1869</v>
      </c>
      <c r="X15" s="59">
        <v>50</v>
      </c>
      <c r="Y15" s="54">
        <v>85</v>
      </c>
      <c r="Z15" s="60" t="s">
        <v>1869</v>
      </c>
      <c r="AA15" s="59" t="s">
        <v>1896</v>
      </c>
      <c r="AB15" s="64">
        <v>85</v>
      </c>
      <c r="AC15" s="62" t="s">
        <v>1869</v>
      </c>
      <c r="AD15" s="128">
        <v>82.100000000000009</v>
      </c>
      <c r="AE15" s="62">
        <v>0</v>
      </c>
      <c r="AF15" s="62"/>
      <c r="AG15" s="128">
        <v>82.1</v>
      </c>
      <c r="AH15" s="62" t="s">
        <v>1869</v>
      </c>
    </row>
    <row r="16" spans="1:34" s="25" customFormat="1" ht="12.75" x14ac:dyDescent="0.2">
      <c r="A16" s="60" t="s">
        <v>1872</v>
      </c>
      <c r="B16" s="53"/>
      <c r="C16" s="54">
        <v>1</v>
      </c>
      <c r="D16" s="54" t="s">
        <v>1897</v>
      </c>
      <c r="E16" s="88" t="s">
        <v>1874</v>
      </c>
      <c r="F16" s="93"/>
      <c r="G16" s="56">
        <v>160</v>
      </c>
      <c r="H16" s="56">
        <v>46</v>
      </c>
      <c r="I16" s="57">
        <v>17.96875</v>
      </c>
      <c r="J16" s="58">
        <v>100</v>
      </c>
      <c r="K16" s="55" t="s">
        <v>1868</v>
      </c>
      <c r="L16" s="59">
        <v>3200</v>
      </c>
      <c r="M16" s="54">
        <v>85</v>
      </c>
      <c r="N16" s="55" t="s">
        <v>1869</v>
      </c>
      <c r="O16" s="59">
        <v>8.1999999999999993</v>
      </c>
      <c r="P16" s="54">
        <v>80</v>
      </c>
      <c r="Q16" s="55" t="s">
        <v>1869</v>
      </c>
      <c r="R16" s="59">
        <v>21</v>
      </c>
      <c r="S16" s="55">
        <v>85</v>
      </c>
      <c r="T16" s="55" t="s">
        <v>1869</v>
      </c>
      <c r="U16" s="59">
        <v>160</v>
      </c>
      <c r="V16" s="54">
        <v>66</v>
      </c>
      <c r="W16" s="55" t="s">
        <v>1870</v>
      </c>
      <c r="X16" s="59">
        <v>42</v>
      </c>
      <c r="Y16" s="54">
        <v>76</v>
      </c>
      <c r="Z16" s="60" t="s">
        <v>1870</v>
      </c>
      <c r="AA16" s="59" t="s">
        <v>1898</v>
      </c>
      <c r="AB16" s="64">
        <v>68</v>
      </c>
      <c r="AC16" s="62" t="s">
        <v>1870</v>
      </c>
      <c r="AD16" s="128">
        <v>80.05</v>
      </c>
      <c r="AE16" s="62">
        <v>0</v>
      </c>
      <c r="AF16" s="62"/>
      <c r="AG16" s="128">
        <v>80.05</v>
      </c>
      <c r="AH16" s="62" t="s">
        <v>1869</v>
      </c>
    </row>
    <row r="17" spans="1:34" s="25" customFormat="1" ht="12.75" x14ac:dyDescent="0.2">
      <c r="A17" s="60" t="s">
        <v>1872</v>
      </c>
      <c r="B17" s="53"/>
      <c r="C17" s="54">
        <v>1</v>
      </c>
      <c r="D17" s="54" t="s">
        <v>1899</v>
      </c>
      <c r="E17" s="88" t="s">
        <v>1874</v>
      </c>
      <c r="F17" s="93"/>
      <c r="G17" s="56">
        <v>163</v>
      </c>
      <c r="H17" s="56">
        <v>50</v>
      </c>
      <c r="I17" s="57">
        <v>18.818924310286427</v>
      </c>
      <c r="J17" s="58">
        <v>100</v>
      </c>
      <c r="K17" s="55" t="s">
        <v>1868</v>
      </c>
      <c r="L17" s="59">
        <v>3264</v>
      </c>
      <c r="M17" s="54">
        <v>90</v>
      </c>
      <c r="N17" s="55" t="s">
        <v>1875</v>
      </c>
      <c r="O17" s="59">
        <v>8.4</v>
      </c>
      <c r="P17" s="54">
        <v>80</v>
      </c>
      <c r="Q17" s="55" t="s">
        <v>1869</v>
      </c>
      <c r="R17" s="59">
        <v>18.3</v>
      </c>
      <c r="S17" s="55">
        <v>78</v>
      </c>
      <c r="T17" s="55" t="s">
        <v>1870</v>
      </c>
      <c r="U17" s="59">
        <v>170</v>
      </c>
      <c r="V17" s="54">
        <v>72</v>
      </c>
      <c r="W17" s="55" t="s">
        <v>1870</v>
      </c>
      <c r="X17" s="59">
        <v>36</v>
      </c>
      <c r="Y17" s="54">
        <v>70</v>
      </c>
      <c r="Z17" s="60" t="s">
        <v>1870</v>
      </c>
      <c r="AA17" s="59" t="s">
        <v>1900</v>
      </c>
      <c r="AB17" s="64">
        <v>70</v>
      </c>
      <c r="AC17" s="62" t="s">
        <v>1870</v>
      </c>
      <c r="AD17" s="128">
        <v>80.5</v>
      </c>
      <c r="AE17" s="62">
        <v>0</v>
      </c>
      <c r="AF17" s="62"/>
      <c r="AG17" s="128">
        <v>80.5</v>
      </c>
      <c r="AH17" s="62" t="s">
        <v>1869</v>
      </c>
    </row>
    <row r="18" spans="1:34" s="25" customFormat="1" ht="12.75" x14ac:dyDescent="0.2">
      <c r="A18" s="60" t="s">
        <v>1872</v>
      </c>
      <c r="B18" s="53"/>
      <c r="C18" s="54">
        <v>1</v>
      </c>
      <c r="D18" s="54" t="s">
        <v>1901</v>
      </c>
      <c r="E18" s="88" t="s">
        <v>1874</v>
      </c>
      <c r="F18" s="93"/>
      <c r="G18" s="56">
        <v>167</v>
      </c>
      <c r="H18" s="56">
        <v>55</v>
      </c>
      <c r="I18" s="57">
        <v>19.721036967980208</v>
      </c>
      <c r="J18" s="58">
        <v>100</v>
      </c>
      <c r="K18" s="55" t="s">
        <v>1868</v>
      </c>
      <c r="L18" s="59">
        <v>3316</v>
      </c>
      <c r="M18" s="54">
        <v>95</v>
      </c>
      <c r="N18" s="55" t="s">
        <v>1875</v>
      </c>
      <c r="O18" s="59">
        <v>8.6</v>
      </c>
      <c r="P18" s="54">
        <v>78</v>
      </c>
      <c r="Q18" s="55" t="s">
        <v>1870</v>
      </c>
      <c r="R18" s="59">
        <v>18.2</v>
      </c>
      <c r="S18" s="55">
        <v>78</v>
      </c>
      <c r="T18" s="55" t="s">
        <v>1870</v>
      </c>
      <c r="U18" s="59">
        <v>170</v>
      </c>
      <c r="V18" s="54">
        <v>72</v>
      </c>
      <c r="W18" s="55" t="s">
        <v>1870</v>
      </c>
      <c r="X18" s="59">
        <v>39</v>
      </c>
      <c r="Y18" s="54">
        <v>74</v>
      </c>
      <c r="Z18" s="60" t="s">
        <v>1870</v>
      </c>
      <c r="AA18" s="59" t="s">
        <v>1876</v>
      </c>
      <c r="AB18" s="64">
        <v>70</v>
      </c>
      <c r="AC18" s="62" t="s">
        <v>1870</v>
      </c>
      <c r="AD18" s="128">
        <v>81.25</v>
      </c>
      <c r="AE18" s="62">
        <v>0</v>
      </c>
      <c r="AF18" s="62"/>
      <c r="AG18" s="128">
        <v>81.25</v>
      </c>
      <c r="AH18" s="62" t="s">
        <v>1869</v>
      </c>
    </row>
    <row r="19" spans="1:34" s="25" customFormat="1" ht="12.75" x14ac:dyDescent="0.2">
      <c r="A19" s="60" t="s">
        <v>1872</v>
      </c>
      <c r="B19" s="53"/>
      <c r="C19" s="54">
        <v>1</v>
      </c>
      <c r="D19" s="54" t="s">
        <v>1902</v>
      </c>
      <c r="E19" s="88" t="s">
        <v>1903</v>
      </c>
      <c r="F19" s="93"/>
      <c r="G19" s="56">
        <v>177</v>
      </c>
      <c r="H19" s="56">
        <v>64</v>
      </c>
      <c r="I19" s="57">
        <v>20.428357113217785</v>
      </c>
      <c r="J19" s="58">
        <v>100</v>
      </c>
      <c r="K19" s="55" t="s">
        <v>1868</v>
      </c>
      <c r="L19" s="59">
        <v>4520</v>
      </c>
      <c r="M19" s="54">
        <v>85</v>
      </c>
      <c r="N19" s="55" t="s">
        <v>1869</v>
      </c>
      <c r="O19" s="59">
        <v>7.2</v>
      </c>
      <c r="P19" s="54">
        <v>80</v>
      </c>
      <c r="Q19" s="55" t="s">
        <v>1869</v>
      </c>
      <c r="R19" s="59">
        <v>19.899999999999999</v>
      </c>
      <c r="S19" s="55">
        <v>85</v>
      </c>
      <c r="T19" s="55" t="s">
        <v>1869</v>
      </c>
      <c r="U19" s="59">
        <v>256</v>
      </c>
      <c r="V19" s="54">
        <v>85</v>
      </c>
      <c r="W19" s="55" t="s">
        <v>1869</v>
      </c>
      <c r="X19" s="59">
        <v>10</v>
      </c>
      <c r="Y19" s="54">
        <v>64</v>
      </c>
      <c r="Z19" s="60" t="s">
        <v>1870</v>
      </c>
      <c r="AA19" s="59" t="s">
        <v>1887</v>
      </c>
      <c r="AB19" s="64">
        <v>68</v>
      </c>
      <c r="AC19" s="62" t="s">
        <v>1870</v>
      </c>
      <c r="AD19" s="128">
        <v>80.75</v>
      </c>
      <c r="AE19" s="62">
        <v>0</v>
      </c>
      <c r="AF19" s="62"/>
      <c r="AG19" s="128">
        <v>80.75</v>
      </c>
      <c r="AH19" s="62" t="s">
        <v>1869</v>
      </c>
    </row>
    <row r="20" spans="1:34" s="25" customFormat="1" ht="12.75" x14ac:dyDescent="0.2">
      <c r="A20" s="60" t="s">
        <v>1872</v>
      </c>
      <c r="B20" s="53"/>
      <c r="C20" s="54">
        <v>1</v>
      </c>
      <c r="D20" s="54" t="s">
        <v>1904</v>
      </c>
      <c r="E20" s="88" t="s">
        <v>1903</v>
      </c>
      <c r="F20" s="93"/>
      <c r="G20" s="56">
        <v>173</v>
      </c>
      <c r="H20" s="56">
        <v>69</v>
      </c>
      <c r="I20" s="57">
        <v>23.054562464499313</v>
      </c>
      <c r="J20" s="58">
        <v>100</v>
      </c>
      <c r="K20" s="55" t="s">
        <v>1868</v>
      </c>
      <c r="L20" s="59">
        <v>4451</v>
      </c>
      <c r="M20" s="54">
        <v>85</v>
      </c>
      <c r="N20" s="55" t="s">
        <v>1869</v>
      </c>
      <c r="O20" s="59">
        <v>7.8</v>
      </c>
      <c r="P20" s="54">
        <v>74</v>
      </c>
      <c r="Q20" s="55" t="s">
        <v>1870</v>
      </c>
      <c r="R20" s="59">
        <v>21.5</v>
      </c>
      <c r="S20" s="55">
        <v>90</v>
      </c>
      <c r="T20" s="55" t="s">
        <v>1875</v>
      </c>
      <c r="U20" s="59">
        <v>230</v>
      </c>
      <c r="V20" s="54">
        <v>72</v>
      </c>
      <c r="W20" s="55" t="s">
        <v>1870</v>
      </c>
      <c r="X20" s="59">
        <v>12</v>
      </c>
      <c r="Y20" s="54">
        <v>72</v>
      </c>
      <c r="Z20" s="60" t="s">
        <v>1870</v>
      </c>
      <c r="AA20" s="59" t="s">
        <v>1894</v>
      </c>
      <c r="AB20" s="64">
        <v>72</v>
      </c>
      <c r="AC20" s="62" t="s">
        <v>1870</v>
      </c>
      <c r="AD20" s="128">
        <v>80.350000000000009</v>
      </c>
      <c r="AE20" s="62">
        <v>0</v>
      </c>
      <c r="AF20" s="62"/>
      <c r="AG20" s="128">
        <v>80.349999999999994</v>
      </c>
      <c r="AH20" s="62" t="s">
        <v>1869</v>
      </c>
    </row>
    <row r="21" spans="1:34" s="25" customFormat="1" ht="12.75" x14ac:dyDescent="0.2">
      <c r="A21" s="60" t="s">
        <v>1872</v>
      </c>
      <c r="B21" s="53"/>
      <c r="C21" s="54">
        <v>1</v>
      </c>
      <c r="D21" s="54" t="s">
        <v>1905</v>
      </c>
      <c r="E21" s="88" t="s">
        <v>1903</v>
      </c>
      <c r="F21" s="93"/>
      <c r="G21" s="56">
        <v>175</v>
      </c>
      <c r="H21" s="56">
        <v>51</v>
      </c>
      <c r="I21" s="57">
        <v>16.653061224489797</v>
      </c>
      <c r="J21" s="58">
        <v>80</v>
      </c>
      <c r="K21" s="55" t="s">
        <v>1906</v>
      </c>
      <c r="L21" s="59">
        <v>4767</v>
      </c>
      <c r="M21" s="54">
        <v>90</v>
      </c>
      <c r="N21" s="55" t="s">
        <v>1875</v>
      </c>
      <c r="O21" s="59">
        <v>7.2</v>
      </c>
      <c r="P21" s="54">
        <v>80</v>
      </c>
      <c r="Q21" s="55" t="s">
        <v>1869</v>
      </c>
      <c r="R21" s="59">
        <v>20.8</v>
      </c>
      <c r="S21" s="55">
        <v>85</v>
      </c>
      <c r="T21" s="55" t="s">
        <v>1869</v>
      </c>
      <c r="U21" s="59">
        <v>218</v>
      </c>
      <c r="V21" s="54">
        <v>66</v>
      </c>
      <c r="W21" s="55" t="s">
        <v>1870</v>
      </c>
      <c r="X21" s="59">
        <v>15</v>
      </c>
      <c r="Y21" s="54">
        <v>85</v>
      </c>
      <c r="Z21" s="60" t="s">
        <v>1869</v>
      </c>
      <c r="AA21" s="59" t="s">
        <v>1907</v>
      </c>
      <c r="AB21" s="64">
        <v>76</v>
      </c>
      <c r="AC21" s="62" t="s">
        <v>1870</v>
      </c>
      <c r="AD21" s="128">
        <v>80.3</v>
      </c>
      <c r="AE21" s="62">
        <v>0</v>
      </c>
      <c r="AF21" s="62"/>
      <c r="AG21" s="128">
        <v>80.3</v>
      </c>
      <c r="AH21" s="62" t="s">
        <v>1869</v>
      </c>
    </row>
    <row r="22" spans="1:34" s="25" customFormat="1" ht="12.75" x14ac:dyDescent="0.2">
      <c r="A22" s="60" t="s">
        <v>1872</v>
      </c>
      <c r="B22" s="53"/>
      <c r="C22" s="54">
        <v>1</v>
      </c>
      <c r="D22" s="54" t="s">
        <v>1908</v>
      </c>
      <c r="E22" s="88" t="s">
        <v>1903</v>
      </c>
      <c r="F22" s="93"/>
      <c r="G22" s="56">
        <v>178</v>
      </c>
      <c r="H22" s="56">
        <v>94</v>
      </c>
      <c r="I22" s="57">
        <v>29.667971215755585</v>
      </c>
      <c r="J22" s="58">
        <v>60</v>
      </c>
      <c r="K22" s="55" t="s">
        <v>1909</v>
      </c>
      <c r="L22" s="59">
        <v>5136</v>
      </c>
      <c r="M22" s="54">
        <v>100</v>
      </c>
      <c r="N22" s="55" t="s">
        <v>1875</v>
      </c>
      <c r="O22" s="59">
        <v>7.1</v>
      </c>
      <c r="P22" s="54">
        <v>85</v>
      </c>
      <c r="Q22" s="55" t="s">
        <v>1869</v>
      </c>
      <c r="R22" s="59">
        <v>21.9</v>
      </c>
      <c r="S22" s="55">
        <v>90</v>
      </c>
      <c r="T22" s="55" t="s">
        <v>1875</v>
      </c>
      <c r="U22" s="59">
        <v>245</v>
      </c>
      <c r="V22" s="54">
        <v>80</v>
      </c>
      <c r="W22" s="55" t="s">
        <v>1869</v>
      </c>
      <c r="X22" s="59">
        <v>11</v>
      </c>
      <c r="Y22" s="54">
        <v>68</v>
      </c>
      <c r="Z22" s="60" t="s">
        <v>1870</v>
      </c>
      <c r="AA22" s="59" t="s">
        <v>1910</v>
      </c>
      <c r="AB22" s="64">
        <v>78</v>
      </c>
      <c r="AC22" s="62" t="s">
        <v>1870</v>
      </c>
      <c r="AD22" s="128">
        <v>80.400000000000006</v>
      </c>
      <c r="AE22" s="62">
        <v>0</v>
      </c>
      <c r="AF22" s="62"/>
      <c r="AG22" s="128">
        <v>80.400000000000006</v>
      </c>
      <c r="AH22" s="62" t="s">
        <v>1869</v>
      </c>
    </row>
    <row r="23" spans="1:34" s="25" customFormat="1" ht="12.75" x14ac:dyDescent="0.2">
      <c r="A23" s="60" t="s">
        <v>1872</v>
      </c>
      <c r="B23" s="53"/>
      <c r="C23" s="54">
        <v>1</v>
      </c>
      <c r="D23" s="54" t="s">
        <v>1911</v>
      </c>
      <c r="E23" s="88" t="s">
        <v>1903</v>
      </c>
      <c r="F23" s="93"/>
      <c r="G23" s="56">
        <v>183</v>
      </c>
      <c r="H23" s="56">
        <v>82</v>
      </c>
      <c r="I23" s="57">
        <v>24.485652005136014</v>
      </c>
      <c r="J23" s="58">
        <v>80</v>
      </c>
      <c r="K23" s="55" t="s">
        <v>1889</v>
      </c>
      <c r="L23" s="59">
        <v>5456</v>
      </c>
      <c r="M23" s="54">
        <v>100</v>
      </c>
      <c r="N23" s="55" t="s">
        <v>1875</v>
      </c>
      <c r="O23" s="59">
        <v>7.3</v>
      </c>
      <c r="P23" s="54">
        <v>78</v>
      </c>
      <c r="Q23" s="55" t="s">
        <v>1870</v>
      </c>
      <c r="R23" s="59">
        <v>18.399999999999999</v>
      </c>
      <c r="S23" s="55">
        <v>80</v>
      </c>
      <c r="T23" s="55" t="s">
        <v>1869</v>
      </c>
      <c r="U23" s="59">
        <v>234</v>
      </c>
      <c r="V23" s="54">
        <v>74</v>
      </c>
      <c r="W23" s="55" t="s">
        <v>1870</v>
      </c>
      <c r="X23" s="59">
        <v>11</v>
      </c>
      <c r="Y23" s="54">
        <v>68</v>
      </c>
      <c r="Z23" s="60" t="s">
        <v>1870</v>
      </c>
      <c r="AA23" s="59" t="s">
        <v>1912</v>
      </c>
      <c r="AB23" s="64">
        <v>80</v>
      </c>
      <c r="AC23" s="62" t="s">
        <v>1869</v>
      </c>
      <c r="AD23" s="128">
        <v>80.8</v>
      </c>
      <c r="AE23" s="62">
        <v>0</v>
      </c>
      <c r="AF23" s="62"/>
      <c r="AG23" s="128">
        <v>80.8</v>
      </c>
      <c r="AH23" s="62" t="s">
        <v>1869</v>
      </c>
    </row>
    <row r="24" spans="1:34" s="25" customFormat="1" ht="12.75" x14ac:dyDescent="0.2">
      <c r="A24" s="60" t="s">
        <v>1872</v>
      </c>
      <c r="B24" s="53"/>
      <c r="C24" s="54">
        <v>1</v>
      </c>
      <c r="D24" s="54" t="s">
        <v>1913</v>
      </c>
      <c r="E24" s="88" t="s">
        <v>1903</v>
      </c>
      <c r="F24" s="93"/>
      <c r="G24" s="56">
        <v>178</v>
      </c>
      <c r="H24" s="56">
        <v>74</v>
      </c>
      <c r="I24" s="57">
        <v>23.355636914530994</v>
      </c>
      <c r="J24" s="58">
        <v>100</v>
      </c>
      <c r="K24" s="55" t="s">
        <v>1868</v>
      </c>
      <c r="L24" s="59">
        <v>4983</v>
      </c>
      <c r="M24" s="54">
        <v>100</v>
      </c>
      <c r="N24" s="55" t="s">
        <v>1875</v>
      </c>
      <c r="O24" s="59">
        <v>7.7</v>
      </c>
      <c r="P24" s="54">
        <v>74</v>
      </c>
      <c r="Q24" s="55" t="s">
        <v>1870</v>
      </c>
      <c r="R24" s="59">
        <v>17.600000000000001</v>
      </c>
      <c r="S24" s="55">
        <v>80</v>
      </c>
      <c r="T24" s="55" t="s">
        <v>1869</v>
      </c>
      <c r="U24" s="59">
        <v>253</v>
      </c>
      <c r="V24" s="54">
        <v>85</v>
      </c>
      <c r="W24" s="55" t="s">
        <v>1869</v>
      </c>
      <c r="X24" s="59">
        <v>8</v>
      </c>
      <c r="Y24" s="54">
        <v>50</v>
      </c>
      <c r="Z24" s="60" t="s">
        <v>1914</v>
      </c>
      <c r="AA24" s="59" t="s">
        <v>1880</v>
      </c>
      <c r="AB24" s="64">
        <v>70</v>
      </c>
      <c r="AC24" s="62" t="s">
        <v>1870</v>
      </c>
      <c r="AD24" s="128">
        <v>80.3</v>
      </c>
      <c r="AE24" s="62">
        <v>0</v>
      </c>
      <c r="AF24" s="62"/>
      <c r="AG24" s="128">
        <v>80.3</v>
      </c>
      <c r="AH24" s="62" t="s">
        <v>1869</v>
      </c>
    </row>
    <row r="25" spans="1:34" s="25" customFormat="1" ht="12.75" x14ac:dyDescent="0.2">
      <c r="A25" s="60" t="s">
        <v>1872</v>
      </c>
      <c r="B25" s="53"/>
      <c r="C25" s="54">
        <v>1</v>
      </c>
      <c r="D25" s="54" t="s">
        <v>1915</v>
      </c>
      <c r="E25" s="88" t="s">
        <v>1903</v>
      </c>
      <c r="F25" s="93"/>
      <c r="G25" s="56">
        <v>179</v>
      </c>
      <c r="H25" s="56">
        <v>56</v>
      </c>
      <c r="I25" s="57">
        <v>17.477606816266658</v>
      </c>
      <c r="J25" s="58">
        <v>100</v>
      </c>
      <c r="K25" s="55" t="s">
        <v>1868</v>
      </c>
      <c r="L25" s="59">
        <v>4545</v>
      </c>
      <c r="M25" s="54">
        <v>85</v>
      </c>
      <c r="N25" s="55" t="s">
        <v>1869</v>
      </c>
      <c r="O25" s="59">
        <v>7.1</v>
      </c>
      <c r="P25" s="54">
        <v>85</v>
      </c>
      <c r="Q25" s="55" t="s">
        <v>1869</v>
      </c>
      <c r="R25" s="59">
        <v>15.7</v>
      </c>
      <c r="S25" s="55">
        <v>76</v>
      </c>
      <c r="T25" s="55" t="s">
        <v>1870</v>
      </c>
      <c r="U25" s="59">
        <v>243</v>
      </c>
      <c r="V25" s="54">
        <v>78</v>
      </c>
      <c r="W25" s="55" t="s">
        <v>1870</v>
      </c>
      <c r="X25" s="59">
        <v>6</v>
      </c>
      <c r="Y25" s="54">
        <v>30</v>
      </c>
      <c r="Z25" s="60" t="s">
        <v>1914</v>
      </c>
      <c r="AA25" s="59" t="s">
        <v>1916</v>
      </c>
      <c r="AB25" s="64">
        <v>85</v>
      </c>
      <c r="AC25" s="62" t="s">
        <v>1869</v>
      </c>
      <c r="AD25" s="128">
        <v>80.150000000000006</v>
      </c>
      <c r="AE25" s="62">
        <v>0</v>
      </c>
      <c r="AF25" s="62"/>
      <c r="AG25" s="128">
        <v>80.150000000000006</v>
      </c>
      <c r="AH25" s="62" t="s">
        <v>1869</v>
      </c>
    </row>
    <row r="26" spans="1:34" s="25" customFormat="1" ht="12.75" x14ac:dyDescent="0.2">
      <c r="A26" s="60" t="s">
        <v>1872</v>
      </c>
      <c r="B26" s="53"/>
      <c r="C26" s="54">
        <v>1</v>
      </c>
      <c r="D26" s="54" t="s">
        <v>1917</v>
      </c>
      <c r="E26" s="88" t="s">
        <v>1903</v>
      </c>
      <c r="F26" s="93"/>
      <c r="G26" s="56">
        <v>179</v>
      </c>
      <c r="H26" s="56">
        <v>60</v>
      </c>
      <c r="I26" s="57">
        <v>18.726007303142847</v>
      </c>
      <c r="J26" s="58">
        <v>100</v>
      </c>
      <c r="K26" s="55" t="s">
        <v>1868</v>
      </c>
      <c r="L26" s="59">
        <v>5692</v>
      </c>
      <c r="M26" s="54">
        <v>100</v>
      </c>
      <c r="N26" s="55" t="s">
        <v>1875</v>
      </c>
      <c r="O26" s="59">
        <v>7.5</v>
      </c>
      <c r="P26" s="54">
        <v>76</v>
      </c>
      <c r="Q26" s="55" t="s">
        <v>1870</v>
      </c>
      <c r="R26" s="59">
        <v>25</v>
      </c>
      <c r="S26" s="55">
        <v>100</v>
      </c>
      <c r="T26" s="55" t="s">
        <v>1875</v>
      </c>
      <c r="U26" s="59">
        <v>220</v>
      </c>
      <c r="V26" s="54">
        <v>66</v>
      </c>
      <c r="W26" s="55" t="s">
        <v>1870</v>
      </c>
      <c r="X26" s="59">
        <v>8</v>
      </c>
      <c r="Y26" s="54">
        <v>50</v>
      </c>
      <c r="Z26" s="60" t="s">
        <v>1914</v>
      </c>
      <c r="AA26" s="59" t="s">
        <v>1918</v>
      </c>
      <c r="AB26" s="64">
        <v>70</v>
      </c>
      <c r="AC26" s="62" t="s">
        <v>1870</v>
      </c>
      <c r="AD26" s="128">
        <v>80.8</v>
      </c>
      <c r="AE26" s="62">
        <v>0</v>
      </c>
      <c r="AF26" s="62"/>
      <c r="AG26" s="128">
        <v>80.8</v>
      </c>
      <c r="AH26" s="62" t="s">
        <v>1869</v>
      </c>
    </row>
    <row r="27" spans="1:34" s="25" customFormat="1" ht="12.75" x14ac:dyDescent="0.2">
      <c r="A27" s="60" t="s">
        <v>1872</v>
      </c>
      <c r="B27" s="53"/>
      <c r="C27" s="54">
        <v>1</v>
      </c>
      <c r="D27" s="54" t="s">
        <v>1919</v>
      </c>
      <c r="E27" s="88" t="s">
        <v>1903</v>
      </c>
      <c r="F27" s="93"/>
      <c r="G27" s="56">
        <v>170</v>
      </c>
      <c r="H27" s="56">
        <v>62</v>
      </c>
      <c r="I27" s="57">
        <v>21.453287197231834</v>
      </c>
      <c r="J27" s="58">
        <v>100</v>
      </c>
      <c r="K27" s="55" t="s">
        <v>1868</v>
      </c>
      <c r="L27" s="59">
        <v>4800</v>
      </c>
      <c r="M27" s="54">
        <v>90</v>
      </c>
      <c r="N27" s="55" t="s">
        <v>1875</v>
      </c>
      <c r="O27" s="59">
        <v>7.2</v>
      </c>
      <c r="P27" s="54">
        <v>80</v>
      </c>
      <c r="Q27" s="55" t="s">
        <v>1869</v>
      </c>
      <c r="R27" s="59">
        <v>17.8</v>
      </c>
      <c r="S27" s="55">
        <v>80</v>
      </c>
      <c r="T27" s="55" t="s">
        <v>1869</v>
      </c>
      <c r="U27" s="59">
        <v>250</v>
      </c>
      <c r="V27" s="54">
        <v>80</v>
      </c>
      <c r="W27" s="55" t="s">
        <v>1869</v>
      </c>
      <c r="X27" s="59">
        <v>10</v>
      </c>
      <c r="Y27" s="54">
        <v>64</v>
      </c>
      <c r="Z27" s="60" t="s">
        <v>1870</v>
      </c>
      <c r="AA27" s="59" t="s">
        <v>1920</v>
      </c>
      <c r="AB27" s="64">
        <v>70</v>
      </c>
      <c r="AC27" s="62" t="s">
        <v>1870</v>
      </c>
      <c r="AD27" s="128">
        <v>80.900000000000006</v>
      </c>
      <c r="AE27" s="62">
        <v>0</v>
      </c>
      <c r="AF27" s="62"/>
      <c r="AG27" s="128">
        <v>80.900000000000006</v>
      </c>
      <c r="AH27" s="62" t="s">
        <v>1869</v>
      </c>
    </row>
    <row r="28" spans="1:34" s="25" customFormat="1" ht="12.75" x14ac:dyDescent="0.2">
      <c r="A28" s="60" t="s">
        <v>1872</v>
      </c>
      <c r="B28" s="53"/>
      <c r="C28" s="54">
        <v>1</v>
      </c>
      <c r="D28" s="54" t="s">
        <v>1921</v>
      </c>
      <c r="E28" s="88" t="s">
        <v>1903</v>
      </c>
      <c r="F28" s="93"/>
      <c r="G28" s="56">
        <v>183</v>
      </c>
      <c r="H28" s="56">
        <v>104</v>
      </c>
      <c r="I28" s="57">
        <v>31.054973274806652</v>
      </c>
      <c r="J28" s="58">
        <v>60</v>
      </c>
      <c r="K28" s="55" t="s">
        <v>1909</v>
      </c>
      <c r="L28" s="59">
        <v>4824</v>
      </c>
      <c r="M28" s="54">
        <v>95</v>
      </c>
      <c r="N28" s="55" t="s">
        <v>1875</v>
      </c>
      <c r="O28" s="59">
        <v>7.3</v>
      </c>
      <c r="P28" s="54">
        <v>78</v>
      </c>
      <c r="Q28" s="55" t="s">
        <v>1870</v>
      </c>
      <c r="R28" s="59">
        <v>23.5</v>
      </c>
      <c r="S28" s="55">
        <v>95</v>
      </c>
      <c r="T28" s="55" t="s">
        <v>1875</v>
      </c>
      <c r="U28" s="59">
        <v>250</v>
      </c>
      <c r="V28" s="54">
        <v>80</v>
      </c>
      <c r="W28" s="55" t="s">
        <v>1869</v>
      </c>
      <c r="X28" s="59">
        <v>12</v>
      </c>
      <c r="Y28" s="54">
        <v>72</v>
      </c>
      <c r="Z28" s="60" t="s">
        <v>1870</v>
      </c>
      <c r="AA28" s="59" t="s">
        <v>1896</v>
      </c>
      <c r="AB28" s="64">
        <v>85</v>
      </c>
      <c r="AC28" s="62" t="s">
        <v>1869</v>
      </c>
      <c r="AD28" s="128">
        <v>80.55</v>
      </c>
      <c r="AE28" s="62">
        <v>0</v>
      </c>
      <c r="AF28" s="62"/>
      <c r="AG28" s="128">
        <v>80.55</v>
      </c>
      <c r="AH28" s="62" t="s">
        <v>1869</v>
      </c>
    </row>
    <row r="29" spans="1:34" s="25" customFormat="1" ht="12.75" x14ac:dyDescent="0.2">
      <c r="A29" s="60" t="s">
        <v>1872</v>
      </c>
      <c r="B29" s="53"/>
      <c r="C29" s="54">
        <v>1</v>
      </c>
      <c r="D29" s="54" t="s">
        <v>1922</v>
      </c>
      <c r="E29" s="88" t="s">
        <v>1903</v>
      </c>
      <c r="F29" s="93"/>
      <c r="G29" s="56">
        <v>178</v>
      </c>
      <c r="H29" s="56">
        <v>76</v>
      </c>
      <c r="I29" s="57">
        <v>23.98687034465345</v>
      </c>
      <c r="J29" s="58">
        <v>80</v>
      </c>
      <c r="K29" s="55" t="s">
        <v>1889</v>
      </c>
      <c r="L29" s="59">
        <v>4775</v>
      </c>
      <c r="M29" s="54">
        <v>90</v>
      </c>
      <c r="N29" s="55" t="s">
        <v>1875</v>
      </c>
      <c r="O29" s="59">
        <v>7.5</v>
      </c>
      <c r="P29" s="54">
        <v>76</v>
      </c>
      <c r="Q29" s="55" t="s">
        <v>1870</v>
      </c>
      <c r="R29" s="59">
        <v>17</v>
      </c>
      <c r="S29" s="55">
        <v>78</v>
      </c>
      <c r="T29" s="55" t="s">
        <v>1870</v>
      </c>
      <c r="U29" s="59">
        <v>245</v>
      </c>
      <c r="V29" s="54">
        <v>80</v>
      </c>
      <c r="W29" s="55" t="s">
        <v>1869</v>
      </c>
      <c r="X29" s="59">
        <v>18</v>
      </c>
      <c r="Y29" s="54">
        <v>100</v>
      </c>
      <c r="Z29" s="60" t="s">
        <v>1875</v>
      </c>
      <c r="AA29" s="59" t="s">
        <v>1894</v>
      </c>
      <c r="AB29" s="64">
        <v>72</v>
      </c>
      <c r="AC29" s="62" t="s">
        <v>1870</v>
      </c>
      <c r="AD29" s="128">
        <v>80.900000000000006</v>
      </c>
      <c r="AE29" s="62">
        <v>0</v>
      </c>
      <c r="AF29" s="62"/>
      <c r="AG29" s="128">
        <v>80.900000000000006</v>
      </c>
      <c r="AH29" s="62" t="s">
        <v>1869</v>
      </c>
    </row>
    <row r="30" spans="1:34" s="25" customFormat="1" ht="12.75" x14ac:dyDescent="0.2">
      <c r="A30" s="60" t="s">
        <v>1872</v>
      </c>
      <c r="B30" s="53"/>
      <c r="C30" s="54">
        <v>1</v>
      </c>
      <c r="D30" s="54" t="s">
        <v>1923</v>
      </c>
      <c r="E30" s="88" t="s">
        <v>1903</v>
      </c>
      <c r="F30" s="93"/>
      <c r="G30" s="56">
        <v>174</v>
      </c>
      <c r="H30" s="56">
        <v>60</v>
      </c>
      <c r="I30" s="57">
        <v>19.817677368212443</v>
      </c>
      <c r="J30" s="58">
        <v>100</v>
      </c>
      <c r="K30" s="55" t="s">
        <v>1868</v>
      </c>
      <c r="L30" s="59">
        <v>4884</v>
      </c>
      <c r="M30" s="54">
        <v>95</v>
      </c>
      <c r="N30" s="55" t="s">
        <v>1875</v>
      </c>
      <c r="O30" s="59">
        <v>7.3</v>
      </c>
      <c r="P30" s="54">
        <v>78</v>
      </c>
      <c r="Q30" s="55" t="s">
        <v>1870</v>
      </c>
      <c r="R30" s="59">
        <v>21.7</v>
      </c>
      <c r="S30" s="55">
        <v>90</v>
      </c>
      <c r="T30" s="55" t="s">
        <v>1875</v>
      </c>
      <c r="U30" s="59">
        <v>235</v>
      </c>
      <c r="V30" s="54">
        <v>74</v>
      </c>
      <c r="W30" s="55" t="s">
        <v>1870</v>
      </c>
      <c r="X30" s="59">
        <v>10</v>
      </c>
      <c r="Y30" s="54">
        <v>64</v>
      </c>
      <c r="Z30" s="60" t="s">
        <v>1870</v>
      </c>
      <c r="AA30" s="59" t="s">
        <v>1924</v>
      </c>
      <c r="AB30" s="64">
        <v>78</v>
      </c>
      <c r="AC30" s="62" t="s">
        <v>1870</v>
      </c>
      <c r="AD30" s="128">
        <v>83.25</v>
      </c>
      <c r="AE30" s="62">
        <v>0</v>
      </c>
      <c r="AF30" s="62"/>
      <c r="AG30" s="128">
        <v>83.25</v>
      </c>
      <c r="AH30" s="62" t="s">
        <v>1869</v>
      </c>
    </row>
    <row r="31" spans="1:34" s="25" customFormat="1" ht="12.75" x14ac:dyDescent="0.2">
      <c r="A31" s="60" t="s">
        <v>1872</v>
      </c>
      <c r="B31" s="53"/>
      <c r="C31" s="54">
        <v>1</v>
      </c>
      <c r="D31" s="54" t="s">
        <v>1925</v>
      </c>
      <c r="E31" s="88" t="s">
        <v>1903</v>
      </c>
      <c r="F31" s="93"/>
      <c r="G31" s="56">
        <v>174</v>
      </c>
      <c r="H31" s="56">
        <v>57</v>
      </c>
      <c r="I31" s="57">
        <v>18.826793499801823</v>
      </c>
      <c r="J31" s="58">
        <v>100</v>
      </c>
      <c r="K31" s="55" t="s">
        <v>1868</v>
      </c>
      <c r="L31" s="59">
        <v>4508</v>
      </c>
      <c r="M31" s="54">
        <v>85</v>
      </c>
      <c r="N31" s="55" t="s">
        <v>1869</v>
      </c>
      <c r="O31" s="59">
        <v>7.4</v>
      </c>
      <c r="P31" s="54">
        <v>78</v>
      </c>
      <c r="Q31" s="55" t="s">
        <v>1870</v>
      </c>
      <c r="R31" s="59">
        <v>17.3</v>
      </c>
      <c r="S31" s="55">
        <v>80</v>
      </c>
      <c r="T31" s="55" t="s">
        <v>1869</v>
      </c>
      <c r="U31" s="59">
        <v>250</v>
      </c>
      <c r="V31" s="54">
        <v>80</v>
      </c>
      <c r="W31" s="55" t="s">
        <v>1869</v>
      </c>
      <c r="X31" s="59">
        <v>13</v>
      </c>
      <c r="Y31" s="54">
        <v>76</v>
      </c>
      <c r="Z31" s="60" t="s">
        <v>1870</v>
      </c>
      <c r="AA31" s="59" t="s">
        <v>1918</v>
      </c>
      <c r="AB31" s="64">
        <v>70</v>
      </c>
      <c r="AC31" s="62" t="s">
        <v>1870</v>
      </c>
      <c r="AD31" s="128">
        <v>80.95</v>
      </c>
      <c r="AE31" s="62">
        <v>0</v>
      </c>
      <c r="AF31" s="62"/>
      <c r="AG31" s="128">
        <v>80.95</v>
      </c>
      <c r="AH31" s="62" t="s">
        <v>1869</v>
      </c>
    </row>
    <row r="32" spans="1:34" s="264" customFormat="1" ht="12.75" x14ac:dyDescent="0.2">
      <c r="A32" s="253" t="s">
        <v>1872</v>
      </c>
      <c r="B32" s="254"/>
      <c r="C32" s="255">
        <v>1</v>
      </c>
      <c r="D32" s="255" t="s">
        <v>1926</v>
      </c>
      <c r="E32" s="256" t="s">
        <v>1903</v>
      </c>
      <c r="F32" s="257"/>
      <c r="G32" s="258">
        <v>180</v>
      </c>
      <c r="H32" s="258">
        <v>71</v>
      </c>
      <c r="I32" s="259">
        <v>21.913580246913579</v>
      </c>
      <c r="J32" s="260">
        <v>100</v>
      </c>
      <c r="K32" s="261" t="s">
        <v>1868</v>
      </c>
      <c r="L32" s="253"/>
      <c r="M32" s="255"/>
      <c r="N32" s="261"/>
      <c r="O32" s="253"/>
      <c r="P32" s="255"/>
      <c r="Q32" s="261"/>
      <c r="R32" s="253"/>
      <c r="S32" s="261"/>
      <c r="T32" s="261"/>
      <c r="U32" s="253"/>
      <c r="V32" s="255"/>
      <c r="W32" s="261"/>
      <c r="X32" s="253"/>
      <c r="Y32" s="255"/>
      <c r="Z32" s="253"/>
      <c r="AA32" s="253"/>
      <c r="AB32" s="262"/>
      <c r="AC32" s="253"/>
      <c r="AD32" s="263">
        <v>15</v>
      </c>
      <c r="AE32" s="253"/>
      <c r="AF32" s="253"/>
      <c r="AG32" s="263">
        <v>15</v>
      </c>
      <c r="AH32" s="253" t="s">
        <v>1914</v>
      </c>
    </row>
    <row r="33" spans="1:34" s="25" customFormat="1" ht="12.75" x14ac:dyDescent="0.2">
      <c r="A33" s="60" t="s">
        <v>1872</v>
      </c>
      <c r="B33" s="53"/>
      <c r="C33" s="54">
        <v>1</v>
      </c>
      <c r="D33" s="54" t="s">
        <v>1927</v>
      </c>
      <c r="E33" s="88" t="s">
        <v>1903</v>
      </c>
      <c r="F33" s="93"/>
      <c r="G33" s="56">
        <v>168</v>
      </c>
      <c r="H33" s="56">
        <v>65</v>
      </c>
      <c r="I33" s="57">
        <v>23.030045351473923</v>
      </c>
      <c r="J33" s="58">
        <v>100</v>
      </c>
      <c r="K33" s="55" t="s">
        <v>1868</v>
      </c>
      <c r="L33" s="59">
        <v>4705</v>
      </c>
      <c r="M33" s="54">
        <v>90</v>
      </c>
      <c r="N33" s="55" t="s">
        <v>1875</v>
      </c>
      <c r="O33" s="59">
        <v>7.6</v>
      </c>
      <c r="P33" s="54">
        <v>76</v>
      </c>
      <c r="Q33" s="55" t="s">
        <v>1870</v>
      </c>
      <c r="R33" s="59">
        <v>20.8</v>
      </c>
      <c r="S33" s="55">
        <v>85</v>
      </c>
      <c r="T33" s="55" t="s">
        <v>1869</v>
      </c>
      <c r="U33" s="59">
        <v>250</v>
      </c>
      <c r="V33" s="54">
        <v>80</v>
      </c>
      <c r="W33" s="55" t="s">
        <v>1869</v>
      </c>
      <c r="X33" s="59">
        <v>10</v>
      </c>
      <c r="Y33" s="54">
        <v>64</v>
      </c>
      <c r="Z33" s="60" t="s">
        <v>1870</v>
      </c>
      <c r="AA33" s="59" t="s">
        <v>1924</v>
      </c>
      <c r="AB33" s="64">
        <v>78</v>
      </c>
      <c r="AC33" s="62" t="s">
        <v>1870</v>
      </c>
      <c r="AD33" s="128">
        <v>82.2</v>
      </c>
      <c r="AE33" s="62">
        <v>0</v>
      </c>
      <c r="AF33" s="62"/>
      <c r="AG33" s="128">
        <v>82.2</v>
      </c>
      <c r="AH33" s="62" t="s">
        <v>1869</v>
      </c>
    </row>
    <row r="34" spans="1:34" s="62" customFormat="1" ht="12.75" x14ac:dyDescent="0.2">
      <c r="A34" s="60" t="s">
        <v>1872</v>
      </c>
      <c r="B34" s="53"/>
      <c r="C34" s="54">
        <v>1</v>
      </c>
      <c r="D34" s="54" t="s">
        <v>1928</v>
      </c>
      <c r="E34" s="88" t="s">
        <v>1903</v>
      </c>
      <c r="F34" s="93"/>
      <c r="G34" s="56">
        <v>175</v>
      </c>
      <c r="H34" s="56">
        <v>87</v>
      </c>
      <c r="I34" s="57">
        <v>28.408163265306122</v>
      </c>
      <c r="J34" s="58">
        <v>60</v>
      </c>
      <c r="K34" s="55" t="s">
        <v>1909</v>
      </c>
      <c r="L34" s="59">
        <v>4958</v>
      </c>
      <c r="M34" s="54">
        <v>100</v>
      </c>
      <c r="N34" s="55" t="s">
        <v>1875</v>
      </c>
      <c r="O34" s="59">
        <v>7.4</v>
      </c>
      <c r="P34" s="54">
        <v>78</v>
      </c>
      <c r="Q34" s="55" t="s">
        <v>1870</v>
      </c>
      <c r="R34" s="59">
        <v>21.6</v>
      </c>
      <c r="S34" s="55">
        <v>90</v>
      </c>
      <c r="T34" s="55" t="s">
        <v>1875</v>
      </c>
      <c r="U34" s="59">
        <v>255</v>
      </c>
      <c r="V34" s="54">
        <v>85</v>
      </c>
      <c r="W34" s="55" t="s">
        <v>1869</v>
      </c>
      <c r="X34" s="59">
        <v>13</v>
      </c>
      <c r="Y34" s="54">
        <v>76</v>
      </c>
      <c r="Z34" s="60" t="s">
        <v>1870</v>
      </c>
      <c r="AA34" s="59" t="s">
        <v>1929</v>
      </c>
      <c r="AB34" s="64">
        <v>80</v>
      </c>
      <c r="AC34" s="62" t="s">
        <v>1869</v>
      </c>
      <c r="AD34" s="128">
        <v>80.7</v>
      </c>
      <c r="AE34" s="62">
        <v>0</v>
      </c>
      <c r="AG34" s="128">
        <v>80.7</v>
      </c>
      <c r="AH34" s="62" t="s">
        <v>1869</v>
      </c>
    </row>
    <row r="35" spans="1:34" s="25" customFormat="1" ht="12.75" x14ac:dyDescent="0.2">
      <c r="A35" s="60" t="s">
        <v>1872</v>
      </c>
      <c r="B35" s="53"/>
      <c r="C35" s="54">
        <v>1</v>
      </c>
      <c r="D35" s="54" t="s">
        <v>1930</v>
      </c>
      <c r="E35" s="88" t="s">
        <v>1903</v>
      </c>
      <c r="F35" s="93"/>
      <c r="G35" s="56">
        <v>177</v>
      </c>
      <c r="H35" s="56">
        <v>52</v>
      </c>
      <c r="I35" s="57">
        <v>16.598040154489453</v>
      </c>
      <c r="J35" s="58">
        <v>80</v>
      </c>
      <c r="K35" s="55" t="s">
        <v>1906</v>
      </c>
      <c r="L35" s="59">
        <v>4500</v>
      </c>
      <c r="M35" s="54">
        <v>85</v>
      </c>
      <c r="N35" s="55" t="s">
        <v>1869</v>
      </c>
      <c r="O35" s="59">
        <v>7.3</v>
      </c>
      <c r="P35" s="54">
        <v>78</v>
      </c>
      <c r="Q35" s="55" t="s">
        <v>1870</v>
      </c>
      <c r="R35" s="59">
        <v>23</v>
      </c>
      <c r="S35" s="55">
        <v>95</v>
      </c>
      <c r="T35" s="55" t="s">
        <v>1875</v>
      </c>
      <c r="U35" s="59">
        <v>258</v>
      </c>
      <c r="V35" s="54">
        <v>85</v>
      </c>
      <c r="W35" s="55" t="s">
        <v>1869</v>
      </c>
      <c r="X35" s="59">
        <v>11</v>
      </c>
      <c r="Y35" s="54">
        <v>68</v>
      </c>
      <c r="Z35" s="60" t="s">
        <v>1870</v>
      </c>
      <c r="AA35" s="59" t="s">
        <v>1931</v>
      </c>
      <c r="AB35" s="64">
        <v>78</v>
      </c>
      <c r="AC35" s="62" t="s">
        <v>1870</v>
      </c>
      <c r="AD35" s="128">
        <v>80.75</v>
      </c>
      <c r="AE35" s="62">
        <v>0</v>
      </c>
      <c r="AF35" s="62"/>
      <c r="AG35" s="128">
        <v>80.75</v>
      </c>
      <c r="AH35" s="62" t="s">
        <v>1869</v>
      </c>
    </row>
    <row r="36" spans="1:34" s="25" customFormat="1" ht="12.75" x14ac:dyDescent="0.2">
      <c r="A36" s="60" t="s">
        <v>1872</v>
      </c>
      <c r="B36" s="53"/>
      <c r="C36" s="54">
        <v>1</v>
      </c>
      <c r="D36" s="54" t="s">
        <v>1932</v>
      </c>
      <c r="E36" s="88" t="s">
        <v>1903</v>
      </c>
      <c r="F36" s="93"/>
      <c r="G36" s="56">
        <v>189</v>
      </c>
      <c r="H36" s="56">
        <v>67</v>
      </c>
      <c r="I36" s="57">
        <v>18.756473782928811</v>
      </c>
      <c r="J36" s="58">
        <v>100</v>
      </c>
      <c r="K36" s="55" t="s">
        <v>1868</v>
      </c>
      <c r="L36" s="59">
        <v>5270</v>
      </c>
      <c r="M36" s="54">
        <v>100</v>
      </c>
      <c r="N36" s="55" t="s">
        <v>1875</v>
      </c>
      <c r="O36" s="59">
        <v>7.9</v>
      </c>
      <c r="P36" s="54">
        <v>72</v>
      </c>
      <c r="Q36" s="55" t="s">
        <v>1870</v>
      </c>
      <c r="R36" s="59">
        <v>24.6</v>
      </c>
      <c r="S36" s="55">
        <v>100</v>
      </c>
      <c r="T36" s="55" t="s">
        <v>1875</v>
      </c>
      <c r="U36" s="59">
        <v>250</v>
      </c>
      <c r="V36" s="54">
        <v>80</v>
      </c>
      <c r="W36" s="55" t="s">
        <v>1869</v>
      </c>
      <c r="X36" s="59">
        <v>8</v>
      </c>
      <c r="Y36" s="54">
        <v>50</v>
      </c>
      <c r="Z36" s="60" t="s">
        <v>1914</v>
      </c>
      <c r="AA36" s="59" t="s">
        <v>1933</v>
      </c>
      <c r="AB36" s="64">
        <v>72</v>
      </c>
      <c r="AC36" s="62" t="s">
        <v>1870</v>
      </c>
      <c r="AD36" s="128">
        <v>81.8</v>
      </c>
      <c r="AE36" s="62">
        <v>0</v>
      </c>
      <c r="AF36" s="62"/>
      <c r="AG36" s="128">
        <v>81.8</v>
      </c>
      <c r="AH36" s="62" t="s">
        <v>1869</v>
      </c>
    </row>
    <row r="37" spans="1:34" s="25" customFormat="1" ht="12.75" x14ac:dyDescent="0.2">
      <c r="A37" s="60" t="s">
        <v>1872</v>
      </c>
      <c r="B37" s="53"/>
      <c r="C37" s="54">
        <v>1</v>
      </c>
      <c r="D37" s="54" t="s">
        <v>1934</v>
      </c>
      <c r="E37" s="88" t="s">
        <v>1903</v>
      </c>
      <c r="F37" s="93"/>
      <c r="G37" s="56">
        <v>181</v>
      </c>
      <c r="H37" s="56">
        <v>65</v>
      </c>
      <c r="I37" s="57">
        <v>19.840664204389366</v>
      </c>
      <c r="J37" s="58">
        <v>100</v>
      </c>
      <c r="K37" s="55" t="s">
        <v>1868</v>
      </c>
      <c r="L37" s="59">
        <v>4545</v>
      </c>
      <c r="M37" s="54">
        <v>85</v>
      </c>
      <c r="N37" s="55" t="s">
        <v>1869</v>
      </c>
      <c r="O37" s="59">
        <v>7.5</v>
      </c>
      <c r="P37" s="54">
        <v>76</v>
      </c>
      <c r="Q37" s="55" t="s">
        <v>1870</v>
      </c>
      <c r="R37" s="59">
        <v>28.2</v>
      </c>
      <c r="S37" s="55">
        <v>100</v>
      </c>
      <c r="T37" s="55" t="s">
        <v>1875</v>
      </c>
      <c r="U37" s="59">
        <v>278</v>
      </c>
      <c r="V37" s="54">
        <v>100</v>
      </c>
      <c r="W37" s="55" t="s">
        <v>1875</v>
      </c>
      <c r="X37" s="59">
        <v>15</v>
      </c>
      <c r="Y37" s="54">
        <v>85</v>
      </c>
      <c r="Z37" s="60" t="s">
        <v>1869</v>
      </c>
      <c r="AA37" s="59" t="s">
        <v>1935</v>
      </c>
      <c r="AB37" s="64">
        <v>95</v>
      </c>
      <c r="AC37" s="62" t="s">
        <v>1875</v>
      </c>
      <c r="AD37" s="128">
        <v>90.45</v>
      </c>
      <c r="AE37" s="62">
        <v>0</v>
      </c>
      <c r="AF37" s="62"/>
      <c r="AG37" s="128">
        <v>90.45</v>
      </c>
      <c r="AH37" s="62" t="s">
        <v>1875</v>
      </c>
    </row>
    <row r="38" spans="1:34" s="25" customFormat="1" ht="12.75" x14ac:dyDescent="0.2">
      <c r="A38" s="60" t="s">
        <v>1872</v>
      </c>
      <c r="B38" s="53"/>
      <c r="C38" s="54">
        <v>1</v>
      </c>
      <c r="D38" s="54" t="s">
        <v>1936</v>
      </c>
      <c r="E38" s="88" t="s">
        <v>1903</v>
      </c>
      <c r="F38" s="93"/>
      <c r="G38" s="56">
        <v>185</v>
      </c>
      <c r="H38" s="56">
        <v>94</v>
      </c>
      <c r="I38" s="57">
        <v>27.465303140978818</v>
      </c>
      <c r="J38" s="58">
        <v>60</v>
      </c>
      <c r="K38" s="55" t="s">
        <v>1909</v>
      </c>
      <c r="L38" s="59">
        <v>4953</v>
      </c>
      <c r="M38" s="54">
        <v>100</v>
      </c>
      <c r="N38" s="55" t="s">
        <v>1875</v>
      </c>
      <c r="O38" s="59">
        <v>7.1</v>
      </c>
      <c r="P38" s="54">
        <v>85</v>
      </c>
      <c r="Q38" s="55" t="s">
        <v>1869</v>
      </c>
      <c r="R38" s="59">
        <v>22.2</v>
      </c>
      <c r="S38" s="55">
        <v>90</v>
      </c>
      <c r="T38" s="55" t="s">
        <v>1875</v>
      </c>
      <c r="U38" s="59">
        <v>260</v>
      </c>
      <c r="V38" s="54">
        <v>90</v>
      </c>
      <c r="W38" s="55" t="s">
        <v>1875</v>
      </c>
      <c r="X38" s="59">
        <v>12</v>
      </c>
      <c r="Y38" s="54">
        <v>72</v>
      </c>
      <c r="Z38" s="60" t="s">
        <v>1870</v>
      </c>
      <c r="AA38" s="59" t="s">
        <v>1924</v>
      </c>
      <c r="AB38" s="64">
        <v>78</v>
      </c>
      <c r="AC38" s="62" t="s">
        <v>1870</v>
      </c>
      <c r="AD38" s="128">
        <v>81.8</v>
      </c>
      <c r="AE38" s="62">
        <v>0</v>
      </c>
      <c r="AF38" s="62"/>
      <c r="AG38" s="128">
        <v>81.8</v>
      </c>
      <c r="AH38" s="62" t="s">
        <v>1869</v>
      </c>
    </row>
    <row r="39" spans="1:34" s="25" customFormat="1" ht="12.75" x14ac:dyDescent="0.2">
      <c r="A39" s="60" t="s">
        <v>1872</v>
      </c>
      <c r="B39" s="53"/>
      <c r="C39" s="54">
        <v>1</v>
      </c>
      <c r="D39" s="54" t="s">
        <v>1937</v>
      </c>
      <c r="E39" s="88" t="s">
        <v>1903</v>
      </c>
      <c r="F39" s="93"/>
      <c r="G39" s="56">
        <v>190</v>
      </c>
      <c r="H39" s="56">
        <v>85</v>
      </c>
      <c r="I39" s="57">
        <v>23.545706371191137</v>
      </c>
      <c r="J39" s="58">
        <v>100</v>
      </c>
      <c r="K39" s="55" t="s">
        <v>1868</v>
      </c>
      <c r="L39" s="59">
        <v>6000</v>
      </c>
      <c r="M39" s="54">
        <v>100</v>
      </c>
      <c r="N39" s="55" t="s">
        <v>1875</v>
      </c>
      <c r="O39" s="59">
        <v>7.8</v>
      </c>
      <c r="P39" s="54">
        <v>74</v>
      </c>
      <c r="Q39" s="55" t="s">
        <v>1870</v>
      </c>
      <c r="R39" s="59">
        <v>19</v>
      </c>
      <c r="S39" s="55">
        <v>80</v>
      </c>
      <c r="T39" s="55" t="s">
        <v>1869</v>
      </c>
      <c r="U39" s="59">
        <v>245</v>
      </c>
      <c r="V39" s="54">
        <v>80</v>
      </c>
      <c r="W39" s="55" t="s">
        <v>1869</v>
      </c>
      <c r="X39" s="59">
        <v>5</v>
      </c>
      <c r="Y39" s="54">
        <v>20</v>
      </c>
      <c r="Z39" s="60" t="s">
        <v>1914</v>
      </c>
      <c r="AA39" s="59" t="s">
        <v>1938</v>
      </c>
      <c r="AB39" s="64">
        <v>90</v>
      </c>
      <c r="AC39" s="62" t="s">
        <v>1875</v>
      </c>
      <c r="AD39" s="128">
        <v>80.8</v>
      </c>
      <c r="AE39" s="62">
        <v>0</v>
      </c>
      <c r="AF39" s="62"/>
      <c r="AG39" s="128">
        <v>80.8</v>
      </c>
      <c r="AH39" s="62" t="s">
        <v>1869</v>
      </c>
    </row>
    <row r="40" spans="1:34" s="25" customFormat="1" ht="12.75" x14ac:dyDescent="0.2">
      <c r="A40" s="60" t="s">
        <v>1872</v>
      </c>
      <c r="B40" s="53"/>
      <c r="C40" s="54">
        <v>1</v>
      </c>
      <c r="D40" s="54" t="s">
        <v>1939</v>
      </c>
      <c r="E40" s="88" t="s">
        <v>1903</v>
      </c>
      <c r="F40" s="93"/>
      <c r="G40" s="56">
        <v>170</v>
      </c>
      <c r="H40" s="56">
        <v>70</v>
      </c>
      <c r="I40" s="57">
        <v>24.221453287197232</v>
      </c>
      <c r="J40" s="58">
        <v>80</v>
      </c>
      <c r="K40" s="55" t="s">
        <v>1889</v>
      </c>
      <c r="L40" s="59">
        <v>4800</v>
      </c>
      <c r="M40" s="54">
        <v>90</v>
      </c>
      <c r="N40" s="55" t="s">
        <v>1875</v>
      </c>
      <c r="O40" s="59">
        <v>7.5</v>
      </c>
      <c r="P40" s="54">
        <v>76</v>
      </c>
      <c r="Q40" s="55" t="s">
        <v>1870</v>
      </c>
      <c r="R40" s="59">
        <v>25</v>
      </c>
      <c r="S40" s="55">
        <v>100</v>
      </c>
      <c r="T40" s="55" t="s">
        <v>1875</v>
      </c>
      <c r="U40" s="59">
        <v>250</v>
      </c>
      <c r="V40" s="54">
        <v>80</v>
      </c>
      <c r="W40" s="55" t="s">
        <v>1869</v>
      </c>
      <c r="X40" s="59">
        <v>11</v>
      </c>
      <c r="Y40" s="54">
        <v>68</v>
      </c>
      <c r="Z40" s="60" t="s">
        <v>1870</v>
      </c>
      <c r="AA40" s="59" t="s">
        <v>1940</v>
      </c>
      <c r="AB40" s="64">
        <v>74</v>
      </c>
      <c r="AC40" s="62" t="s">
        <v>1870</v>
      </c>
      <c r="AD40" s="128">
        <v>80.3</v>
      </c>
      <c r="AE40" s="62">
        <v>0</v>
      </c>
      <c r="AF40" s="62"/>
      <c r="AG40" s="128">
        <v>80.3</v>
      </c>
      <c r="AH40" s="62" t="s">
        <v>1869</v>
      </c>
    </row>
    <row r="41" spans="1:34" s="25" customFormat="1" ht="12.75" x14ac:dyDescent="0.2">
      <c r="A41" s="60" t="s">
        <v>1872</v>
      </c>
      <c r="B41" s="53"/>
      <c r="C41" s="54">
        <v>1</v>
      </c>
      <c r="D41" s="54" t="s">
        <v>1941</v>
      </c>
      <c r="E41" s="88" t="s">
        <v>1903</v>
      </c>
      <c r="F41" s="93"/>
      <c r="G41" s="56">
        <v>170</v>
      </c>
      <c r="H41" s="56">
        <v>47</v>
      </c>
      <c r="I41" s="57">
        <v>16.262975778546711</v>
      </c>
      <c r="J41" s="58">
        <v>80</v>
      </c>
      <c r="K41" s="55" t="s">
        <v>1906</v>
      </c>
      <c r="L41" s="59">
        <v>4900</v>
      </c>
      <c r="M41" s="54">
        <v>95</v>
      </c>
      <c r="N41" s="55" t="s">
        <v>1875</v>
      </c>
      <c r="O41" s="59">
        <v>7.4</v>
      </c>
      <c r="P41" s="54">
        <v>78</v>
      </c>
      <c r="Q41" s="55" t="s">
        <v>1870</v>
      </c>
      <c r="R41" s="59">
        <v>21</v>
      </c>
      <c r="S41" s="55">
        <v>90</v>
      </c>
      <c r="T41" s="55" t="s">
        <v>1875</v>
      </c>
      <c r="U41" s="59">
        <v>260</v>
      </c>
      <c r="V41" s="54">
        <v>90</v>
      </c>
      <c r="W41" s="55" t="s">
        <v>1875</v>
      </c>
      <c r="X41" s="59">
        <v>11</v>
      </c>
      <c r="Y41" s="54">
        <v>68</v>
      </c>
      <c r="Z41" s="60" t="s">
        <v>1870</v>
      </c>
      <c r="AA41" s="59" t="s">
        <v>1894</v>
      </c>
      <c r="AB41" s="64">
        <v>72</v>
      </c>
      <c r="AC41" s="62" t="s">
        <v>1870</v>
      </c>
      <c r="AD41" s="128">
        <v>81.05</v>
      </c>
      <c r="AE41" s="62">
        <v>0</v>
      </c>
      <c r="AF41" s="62"/>
      <c r="AG41" s="128">
        <v>81.05</v>
      </c>
      <c r="AH41" s="62" t="s">
        <v>1869</v>
      </c>
    </row>
    <row r="42" spans="1:34" s="25" customFormat="1" ht="12.75" x14ac:dyDescent="0.2">
      <c r="A42" s="60" t="s">
        <v>1872</v>
      </c>
      <c r="B42" s="53"/>
      <c r="C42" s="54">
        <v>1</v>
      </c>
      <c r="D42" s="54" t="s">
        <v>1942</v>
      </c>
      <c r="E42" s="88" t="s">
        <v>1903</v>
      </c>
      <c r="F42" s="93"/>
      <c r="G42" s="56">
        <v>186</v>
      </c>
      <c r="H42" s="56">
        <v>77</v>
      </c>
      <c r="I42" s="57">
        <v>22.256908313099782</v>
      </c>
      <c r="J42" s="58">
        <v>100</v>
      </c>
      <c r="K42" s="55" t="s">
        <v>1868</v>
      </c>
      <c r="L42" s="59">
        <v>4877</v>
      </c>
      <c r="M42" s="54">
        <v>95</v>
      </c>
      <c r="N42" s="55" t="s">
        <v>1875</v>
      </c>
      <c r="O42" s="59">
        <v>7.3</v>
      </c>
      <c r="P42" s="54">
        <v>78</v>
      </c>
      <c r="Q42" s="55" t="s">
        <v>1870</v>
      </c>
      <c r="R42" s="59">
        <v>12.5</v>
      </c>
      <c r="S42" s="55">
        <v>72</v>
      </c>
      <c r="T42" s="55" t="s">
        <v>1870</v>
      </c>
      <c r="U42" s="59">
        <v>250</v>
      </c>
      <c r="V42" s="54">
        <v>80</v>
      </c>
      <c r="W42" s="55" t="s">
        <v>1869</v>
      </c>
      <c r="X42" s="59">
        <v>11</v>
      </c>
      <c r="Y42" s="54">
        <v>68</v>
      </c>
      <c r="Z42" s="60" t="s">
        <v>1870</v>
      </c>
      <c r="AA42" s="59" t="s">
        <v>1943</v>
      </c>
      <c r="AB42" s="64">
        <v>70</v>
      </c>
      <c r="AC42" s="62" t="s">
        <v>1870</v>
      </c>
      <c r="AD42" s="128">
        <v>80.850000000000009</v>
      </c>
      <c r="AE42" s="62">
        <v>0</v>
      </c>
      <c r="AF42" s="62"/>
      <c r="AG42" s="128">
        <v>80.849999999999994</v>
      </c>
      <c r="AH42" s="62" t="s">
        <v>1869</v>
      </c>
    </row>
    <row r="43" spans="1:34" s="25" customFormat="1" ht="12.75" x14ac:dyDescent="0.2">
      <c r="A43" s="60" t="s">
        <v>1872</v>
      </c>
      <c r="B43" s="53"/>
      <c r="C43" s="54">
        <v>1</v>
      </c>
      <c r="D43" s="54" t="s">
        <v>1944</v>
      </c>
      <c r="E43" s="88" t="s">
        <v>1903</v>
      </c>
      <c r="F43" s="93"/>
      <c r="G43" s="56">
        <v>177</v>
      </c>
      <c r="H43" s="56">
        <v>44</v>
      </c>
      <c r="I43" s="57">
        <v>14.044495515337228</v>
      </c>
      <c r="J43" s="58">
        <v>80</v>
      </c>
      <c r="K43" s="55" t="s">
        <v>1906</v>
      </c>
      <c r="L43" s="59">
        <v>4900</v>
      </c>
      <c r="M43" s="54">
        <v>95</v>
      </c>
      <c r="N43" s="55" t="s">
        <v>1875</v>
      </c>
      <c r="O43" s="59">
        <v>7.5</v>
      </c>
      <c r="P43" s="54">
        <v>76</v>
      </c>
      <c r="Q43" s="55" t="s">
        <v>1870</v>
      </c>
      <c r="R43" s="59">
        <v>27</v>
      </c>
      <c r="S43" s="55">
        <v>100</v>
      </c>
      <c r="T43" s="55" t="s">
        <v>1875</v>
      </c>
      <c r="U43" s="59">
        <v>240</v>
      </c>
      <c r="V43" s="54">
        <v>76</v>
      </c>
      <c r="W43" s="55" t="s">
        <v>1870</v>
      </c>
      <c r="X43" s="59">
        <v>14</v>
      </c>
      <c r="Y43" s="54">
        <v>80</v>
      </c>
      <c r="Z43" s="60" t="s">
        <v>1869</v>
      </c>
      <c r="AA43" s="59" t="s">
        <v>1945</v>
      </c>
      <c r="AB43" s="64">
        <v>66</v>
      </c>
      <c r="AC43" s="62" t="s">
        <v>1870</v>
      </c>
      <c r="AD43" s="128">
        <v>80.25</v>
      </c>
      <c r="AE43" s="62">
        <v>0</v>
      </c>
      <c r="AF43" s="62"/>
      <c r="AG43" s="128">
        <v>80.25</v>
      </c>
      <c r="AH43" s="62" t="s">
        <v>1869</v>
      </c>
    </row>
    <row r="44" spans="1:34" s="25" customFormat="1" ht="12.75" x14ac:dyDescent="0.2">
      <c r="A44" s="60" t="s">
        <v>1872</v>
      </c>
      <c r="B44" s="53"/>
      <c r="C44" s="54">
        <v>1</v>
      </c>
      <c r="D44" s="54" t="s">
        <v>1946</v>
      </c>
      <c r="E44" s="88" t="s">
        <v>1903</v>
      </c>
      <c r="F44" s="93"/>
      <c r="G44" s="56">
        <v>179</v>
      </c>
      <c r="H44" s="56">
        <v>104</v>
      </c>
      <c r="I44" s="57">
        <v>32.458412658780937</v>
      </c>
      <c r="J44" s="58">
        <v>60</v>
      </c>
      <c r="K44" s="55" t="s">
        <v>1909</v>
      </c>
      <c r="L44" s="59">
        <v>4984</v>
      </c>
      <c r="M44" s="54">
        <v>100</v>
      </c>
      <c r="N44" s="55" t="s">
        <v>1875</v>
      </c>
      <c r="O44" s="59">
        <v>7.1</v>
      </c>
      <c r="P44" s="54">
        <v>85</v>
      </c>
      <c r="Q44" s="55" t="s">
        <v>1869</v>
      </c>
      <c r="R44" s="59">
        <v>20.7</v>
      </c>
      <c r="S44" s="55">
        <v>85</v>
      </c>
      <c r="T44" s="55" t="s">
        <v>1869</v>
      </c>
      <c r="U44" s="59">
        <v>263</v>
      </c>
      <c r="V44" s="54">
        <v>90</v>
      </c>
      <c r="W44" s="55" t="s">
        <v>1875</v>
      </c>
      <c r="X44" s="59">
        <v>11</v>
      </c>
      <c r="Y44" s="54">
        <v>68</v>
      </c>
      <c r="Z44" s="60" t="s">
        <v>1870</v>
      </c>
      <c r="AA44" s="59" t="s">
        <v>1947</v>
      </c>
      <c r="AB44" s="64">
        <v>78</v>
      </c>
      <c r="AC44" s="62" t="s">
        <v>1870</v>
      </c>
      <c r="AD44" s="128">
        <v>80.900000000000006</v>
      </c>
      <c r="AE44" s="62">
        <v>0</v>
      </c>
      <c r="AF44" s="62"/>
      <c r="AG44" s="128">
        <v>80.900000000000006</v>
      </c>
      <c r="AH44" s="62" t="s">
        <v>1869</v>
      </c>
    </row>
    <row r="45" spans="1:34" s="25" customFormat="1" ht="12.75" x14ac:dyDescent="0.2">
      <c r="A45" s="60" t="s">
        <v>1872</v>
      </c>
      <c r="B45" s="53"/>
      <c r="C45" s="54">
        <v>1</v>
      </c>
      <c r="D45" s="54" t="s">
        <v>1948</v>
      </c>
      <c r="E45" s="88" t="s">
        <v>1903</v>
      </c>
      <c r="F45" s="93"/>
      <c r="G45" s="56">
        <v>172</v>
      </c>
      <c r="H45" s="56">
        <v>62</v>
      </c>
      <c r="I45" s="57">
        <v>20.957274202271496</v>
      </c>
      <c r="J45" s="58">
        <v>100</v>
      </c>
      <c r="K45" s="55" t="s">
        <v>1868</v>
      </c>
      <c r="L45" s="59">
        <v>4597</v>
      </c>
      <c r="M45" s="54">
        <v>85</v>
      </c>
      <c r="N45" s="55" t="s">
        <v>1869</v>
      </c>
      <c r="O45" s="59">
        <v>7.3</v>
      </c>
      <c r="P45" s="54">
        <v>78</v>
      </c>
      <c r="Q45" s="55" t="s">
        <v>1870</v>
      </c>
      <c r="R45" s="59">
        <v>18</v>
      </c>
      <c r="S45" s="55">
        <v>80</v>
      </c>
      <c r="T45" s="55" t="s">
        <v>1869</v>
      </c>
      <c r="U45" s="59">
        <v>230</v>
      </c>
      <c r="V45" s="54">
        <v>72</v>
      </c>
      <c r="W45" s="55" t="s">
        <v>1870</v>
      </c>
      <c r="X45" s="59">
        <v>12</v>
      </c>
      <c r="Y45" s="54">
        <v>72</v>
      </c>
      <c r="Z45" s="60" t="s">
        <v>1870</v>
      </c>
      <c r="AA45" s="59" t="s">
        <v>1894</v>
      </c>
      <c r="AB45" s="64">
        <v>72</v>
      </c>
      <c r="AC45" s="62" t="s">
        <v>1870</v>
      </c>
      <c r="AD45" s="128">
        <v>80.150000000000006</v>
      </c>
      <c r="AE45" s="62">
        <v>0</v>
      </c>
      <c r="AF45" s="62"/>
      <c r="AG45" s="128">
        <v>80.150000000000006</v>
      </c>
      <c r="AH45" s="62" t="s">
        <v>1869</v>
      </c>
    </row>
    <row r="46" spans="1:34" s="25" customFormat="1" ht="12.75" x14ac:dyDescent="0.2">
      <c r="A46" s="60" t="s">
        <v>1872</v>
      </c>
      <c r="B46" s="53"/>
      <c r="C46" s="54">
        <v>1</v>
      </c>
      <c r="D46" s="54" t="s">
        <v>1949</v>
      </c>
      <c r="E46" s="88" t="s">
        <v>1903</v>
      </c>
      <c r="F46" s="93"/>
      <c r="G46" s="56">
        <v>172</v>
      </c>
      <c r="H46" s="56">
        <v>74</v>
      </c>
      <c r="I46" s="57">
        <v>25.013520822065981</v>
      </c>
      <c r="J46" s="58">
        <v>80</v>
      </c>
      <c r="K46" s="55" t="s">
        <v>1889</v>
      </c>
      <c r="L46" s="59">
        <v>4728</v>
      </c>
      <c r="M46" s="54">
        <v>90</v>
      </c>
      <c r="N46" s="55" t="s">
        <v>1875</v>
      </c>
      <c r="O46" s="59">
        <v>7</v>
      </c>
      <c r="P46" s="54">
        <v>90</v>
      </c>
      <c r="Q46" s="55" t="s">
        <v>1875</v>
      </c>
      <c r="R46" s="59">
        <v>21</v>
      </c>
      <c r="S46" s="55">
        <v>90</v>
      </c>
      <c r="T46" s="55" t="s">
        <v>1875</v>
      </c>
      <c r="U46" s="59">
        <v>266</v>
      </c>
      <c r="V46" s="54">
        <v>95</v>
      </c>
      <c r="W46" s="55" t="s">
        <v>1875</v>
      </c>
      <c r="X46" s="59">
        <v>11</v>
      </c>
      <c r="Y46" s="54">
        <v>68</v>
      </c>
      <c r="Z46" s="60" t="s">
        <v>1870</v>
      </c>
      <c r="AA46" s="59" t="s">
        <v>1890</v>
      </c>
      <c r="AB46" s="64">
        <v>66</v>
      </c>
      <c r="AC46" s="62" t="s">
        <v>1870</v>
      </c>
      <c r="AD46" s="128">
        <v>82</v>
      </c>
      <c r="AE46" s="62">
        <v>0</v>
      </c>
      <c r="AF46" s="62"/>
      <c r="AG46" s="128">
        <v>82</v>
      </c>
      <c r="AH46" s="62" t="s">
        <v>1869</v>
      </c>
    </row>
    <row r="47" spans="1:34" s="25" customFormat="1" ht="12.75" x14ac:dyDescent="0.2">
      <c r="A47" s="60" t="s">
        <v>1872</v>
      </c>
      <c r="B47" s="53"/>
      <c r="C47" s="54">
        <v>1</v>
      </c>
      <c r="D47" s="54" t="s">
        <v>1950</v>
      </c>
      <c r="E47" s="88" t="s">
        <v>1903</v>
      </c>
      <c r="F47" s="93"/>
      <c r="G47" s="56">
        <v>169</v>
      </c>
      <c r="H47" s="56">
        <v>79</v>
      </c>
      <c r="I47" s="57">
        <v>27.66009593501628</v>
      </c>
      <c r="J47" s="58">
        <v>60</v>
      </c>
      <c r="K47" s="55" t="s">
        <v>1909</v>
      </c>
      <c r="L47" s="59">
        <v>4817</v>
      </c>
      <c r="M47" s="54">
        <v>90</v>
      </c>
      <c r="N47" s="55" t="s">
        <v>1875</v>
      </c>
      <c r="O47" s="59">
        <v>7.1</v>
      </c>
      <c r="P47" s="54">
        <v>85</v>
      </c>
      <c r="Q47" s="55" t="s">
        <v>1869</v>
      </c>
      <c r="R47" s="59">
        <v>23.4</v>
      </c>
      <c r="S47" s="55">
        <v>95</v>
      </c>
      <c r="T47" s="55" t="s">
        <v>1875</v>
      </c>
      <c r="U47" s="59">
        <v>256</v>
      </c>
      <c r="V47" s="54">
        <v>85</v>
      </c>
      <c r="W47" s="55" t="s">
        <v>1869</v>
      </c>
      <c r="X47" s="59">
        <v>13</v>
      </c>
      <c r="Y47" s="54">
        <v>76</v>
      </c>
      <c r="Z47" s="60" t="s">
        <v>1870</v>
      </c>
      <c r="AA47" s="59" t="s">
        <v>1929</v>
      </c>
      <c r="AB47" s="64">
        <v>80</v>
      </c>
      <c r="AC47" s="62" t="s">
        <v>1869</v>
      </c>
      <c r="AD47" s="128">
        <v>81.100000000000009</v>
      </c>
      <c r="AE47" s="62">
        <v>0</v>
      </c>
      <c r="AF47" s="62"/>
      <c r="AG47" s="128">
        <v>81.099999999999994</v>
      </c>
      <c r="AH47" s="62" t="s">
        <v>1869</v>
      </c>
    </row>
    <row r="48" spans="1:34" s="25" customFormat="1" ht="12.75" x14ac:dyDescent="0.2">
      <c r="A48" s="60" t="s">
        <v>1872</v>
      </c>
      <c r="B48" s="53"/>
      <c r="C48" s="54">
        <v>1</v>
      </c>
      <c r="D48" s="54" t="s">
        <v>1951</v>
      </c>
      <c r="E48" s="88" t="s">
        <v>1903</v>
      </c>
      <c r="F48" s="93"/>
      <c r="G48" s="56">
        <v>175</v>
      </c>
      <c r="H48" s="56">
        <v>62</v>
      </c>
      <c r="I48" s="57">
        <v>20.244897959183675</v>
      </c>
      <c r="J48" s="58">
        <v>100</v>
      </c>
      <c r="K48" s="55" t="s">
        <v>1868</v>
      </c>
      <c r="L48" s="59">
        <v>4759</v>
      </c>
      <c r="M48" s="54">
        <v>90</v>
      </c>
      <c r="N48" s="55" t="s">
        <v>1875</v>
      </c>
      <c r="O48" s="59">
        <v>7.9</v>
      </c>
      <c r="P48" s="54">
        <v>72</v>
      </c>
      <c r="Q48" s="55" t="s">
        <v>1870</v>
      </c>
      <c r="R48" s="59">
        <v>18.7</v>
      </c>
      <c r="S48" s="55">
        <v>80</v>
      </c>
      <c r="T48" s="55" t="s">
        <v>1869</v>
      </c>
      <c r="U48" s="59">
        <v>263</v>
      </c>
      <c r="V48" s="54">
        <v>90</v>
      </c>
      <c r="W48" s="55" t="s">
        <v>1875</v>
      </c>
      <c r="X48" s="59">
        <v>8</v>
      </c>
      <c r="Y48" s="54">
        <v>50</v>
      </c>
      <c r="Z48" s="60" t="s">
        <v>1914</v>
      </c>
      <c r="AA48" s="59" t="s">
        <v>1907</v>
      </c>
      <c r="AB48" s="64">
        <v>76</v>
      </c>
      <c r="AC48" s="62" t="s">
        <v>1870</v>
      </c>
      <c r="AD48" s="128">
        <v>80.100000000000009</v>
      </c>
      <c r="AE48" s="62">
        <v>0</v>
      </c>
      <c r="AF48" s="62"/>
      <c r="AG48" s="128">
        <v>80.099999999999994</v>
      </c>
      <c r="AH48" s="62" t="s">
        <v>1869</v>
      </c>
    </row>
    <row r="49" spans="1:34" s="25" customFormat="1" ht="12.75" x14ac:dyDescent="0.2">
      <c r="A49" s="60" t="s">
        <v>1872</v>
      </c>
      <c r="B49" s="53"/>
      <c r="C49" s="54">
        <v>1</v>
      </c>
      <c r="D49" s="54" t="s">
        <v>1952</v>
      </c>
      <c r="E49" s="88" t="s">
        <v>1903</v>
      </c>
      <c r="F49" s="93"/>
      <c r="G49" s="56">
        <v>185</v>
      </c>
      <c r="H49" s="56">
        <v>60</v>
      </c>
      <c r="I49" s="57">
        <v>17.531044558071585</v>
      </c>
      <c r="J49" s="58">
        <v>100</v>
      </c>
      <c r="K49" s="55" t="s">
        <v>1868</v>
      </c>
      <c r="L49" s="59">
        <v>4687</v>
      </c>
      <c r="M49" s="54">
        <v>85</v>
      </c>
      <c r="N49" s="55" t="s">
        <v>1869</v>
      </c>
      <c r="O49" s="59">
        <v>7.8</v>
      </c>
      <c r="P49" s="54">
        <v>74</v>
      </c>
      <c r="Q49" s="55" t="s">
        <v>1870</v>
      </c>
      <c r="R49" s="59">
        <v>19</v>
      </c>
      <c r="S49" s="55">
        <v>80</v>
      </c>
      <c r="T49" s="55" t="s">
        <v>1869</v>
      </c>
      <c r="U49" s="59">
        <v>250</v>
      </c>
      <c r="V49" s="54">
        <v>80</v>
      </c>
      <c r="W49" s="55" t="s">
        <v>1869</v>
      </c>
      <c r="X49" s="59">
        <v>12</v>
      </c>
      <c r="Y49" s="54">
        <v>72</v>
      </c>
      <c r="Z49" s="60" t="s">
        <v>1870</v>
      </c>
      <c r="AA49" s="59" t="s">
        <v>1933</v>
      </c>
      <c r="AB49" s="64">
        <v>72</v>
      </c>
      <c r="AC49" s="62" t="s">
        <v>1870</v>
      </c>
      <c r="AD49" s="128">
        <v>80.150000000000006</v>
      </c>
      <c r="AE49" s="62">
        <v>0</v>
      </c>
      <c r="AF49" s="62"/>
      <c r="AG49" s="128">
        <v>80.150000000000006</v>
      </c>
      <c r="AH49" s="62" t="s">
        <v>1869</v>
      </c>
    </row>
    <row r="50" spans="1:34" s="25" customFormat="1" ht="12.75" x14ac:dyDescent="0.2">
      <c r="A50" s="60" t="s">
        <v>1872</v>
      </c>
      <c r="B50" s="53"/>
      <c r="C50" s="54">
        <v>1</v>
      </c>
      <c r="D50" s="54" t="s">
        <v>1953</v>
      </c>
      <c r="E50" s="88" t="s">
        <v>1903</v>
      </c>
      <c r="F50" s="93"/>
      <c r="G50" s="56">
        <v>172</v>
      </c>
      <c r="H50" s="56">
        <v>102</v>
      </c>
      <c r="I50" s="57">
        <v>34.478096268253111</v>
      </c>
      <c r="J50" s="58">
        <v>60</v>
      </c>
      <c r="K50" s="55" t="s">
        <v>1909</v>
      </c>
      <c r="L50" s="59">
        <v>4807</v>
      </c>
      <c r="M50" s="54">
        <v>90</v>
      </c>
      <c r="N50" s="55" t="s">
        <v>1875</v>
      </c>
      <c r="O50" s="59">
        <v>7.2</v>
      </c>
      <c r="P50" s="54">
        <v>80</v>
      </c>
      <c r="Q50" s="55" t="s">
        <v>1869</v>
      </c>
      <c r="R50" s="59">
        <v>22.4</v>
      </c>
      <c r="S50" s="55">
        <v>90</v>
      </c>
      <c r="T50" s="55" t="s">
        <v>1875</v>
      </c>
      <c r="U50" s="59">
        <v>274</v>
      </c>
      <c r="V50" s="54">
        <v>100</v>
      </c>
      <c r="W50" s="55" t="s">
        <v>1875</v>
      </c>
      <c r="X50" s="59">
        <v>12</v>
      </c>
      <c r="Y50" s="54">
        <v>72</v>
      </c>
      <c r="Z50" s="60" t="s">
        <v>1870</v>
      </c>
      <c r="AA50" s="59" t="s">
        <v>1954</v>
      </c>
      <c r="AB50" s="64">
        <v>80</v>
      </c>
      <c r="AC50" s="62" t="s">
        <v>1869</v>
      </c>
      <c r="AD50" s="128">
        <v>80.7</v>
      </c>
      <c r="AE50" s="62">
        <v>0</v>
      </c>
      <c r="AF50" s="62"/>
      <c r="AG50" s="128">
        <v>80.7</v>
      </c>
      <c r="AH50" s="62" t="s">
        <v>1869</v>
      </c>
    </row>
    <row r="51" spans="1:34" s="25" customFormat="1" ht="12.75" x14ac:dyDescent="0.2">
      <c r="A51" s="60" t="s">
        <v>1872</v>
      </c>
      <c r="B51" s="53"/>
      <c r="C51" s="54">
        <v>1</v>
      </c>
      <c r="D51" s="54" t="s">
        <v>1955</v>
      </c>
      <c r="E51" s="88" t="s">
        <v>1903</v>
      </c>
      <c r="F51" s="93"/>
      <c r="G51" s="56">
        <v>173</v>
      </c>
      <c r="H51" s="56">
        <v>92</v>
      </c>
      <c r="I51" s="57">
        <v>30.73941661933242</v>
      </c>
      <c r="J51" s="58">
        <v>60</v>
      </c>
      <c r="K51" s="55" t="s">
        <v>1909</v>
      </c>
      <c r="L51" s="59">
        <v>4890</v>
      </c>
      <c r="M51" s="54">
        <v>95</v>
      </c>
      <c r="N51" s="55" t="s">
        <v>1875</v>
      </c>
      <c r="O51" s="59">
        <v>7.3</v>
      </c>
      <c r="P51" s="54">
        <v>78</v>
      </c>
      <c r="Q51" s="55" t="s">
        <v>1870</v>
      </c>
      <c r="R51" s="59">
        <v>24.1</v>
      </c>
      <c r="S51" s="55">
        <v>95</v>
      </c>
      <c r="T51" s="55" t="s">
        <v>1875</v>
      </c>
      <c r="U51" s="59">
        <v>260</v>
      </c>
      <c r="V51" s="54">
        <v>90</v>
      </c>
      <c r="W51" s="55" t="s">
        <v>1875</v>
      </c>
      <c r="X51" s="59">
        <v>13</v>
      </c>
      <c r="Y51" s="54">
        <v>76</v>
      </c>
      <c r="Z51" s="60" t="s">
        <v>1870</v>
      </c>
      <c r="AA51" s="59" t="s">
        <v>1910</v>
      </c>
      <c r="AB51" s="64">
        <v>78</v>
      </c>
      <c r="AC51" s="62" t="s">
        <v>1870</v>
      </c>
      <c r="AD51" s="128">
        <v>80.55</v>
      </c>
      <c r="AE51" s="62">
        <v>0</v>
      </c>
      <c r="AF51" s="62"/>
      <c r="AG51" s="128">
        <v>80.55</v>
      </c>
      <c r="AH51" s="62" t="s">
        <v>1869</v>
      </c>
    </row>
    <row r="52" spans="1:34" s="25" customFormat="1" ht="12.75" x14ac:dyDescent="0.2">
      <c r="A52" s="60" t="s">
        <v>1872</v>
      </c>
      <c r="B52" s="53"/>
      <c r="C52" s="54">
        <v>1</v>
      </c>
      <c r="D52" s="54" t="s">
        <v>1956</v>
      </c>
      <c r="E52" s="88" t="s">
        <v>1903</v>
      </c>
      <c r="F52" s="93"/>
      <c r="G52" s="56">
        <v>189</v>
      </c>
      <c r="H52" s="56">
        <v>77</v>
      </c>
      <c r="I52" s="57">
        <v>21.55594748187341</v>
      </c>
      <c r="J52" s="58">
        <v>100</v>
      </c>
      <c r="K52" s="55" t="s">
        <v>1868</v>
      </c>
      <c r="L52" s="59">
        <v>4969</v>
      </c>
      <c r="M52" s="54">
        <v>100</v>
      </c>
      <c r="N52" s="55" t="s">
        <v>1875</v>
      </c>
      <c r="O52" s="59">
        <v>7.4</v>
      </c>
      <c r="P52" s="54">
        <v>78</v>
      </c>
      <c r="Q52" s="55" t="s">
        <v>1870</v>
      </c>
      <c r="R52" s="59">
        <v>15.1</v>
      </c>
      <c r="S52" s="55">
        <v>76</v>
      </c>
      <c r="T52" s="55" t="s">
        <v>1870</v>
      </c>
      <c r="U52" s="59">
        <v>231</v>
      </c>
      <c r="V52" s="54">
        <v>72</v>
      </c>
      <c r="W52" s="55" t="s">
        <v>1870</v>
      </c>
      <c r="X52" s="59">
        <v>10</v>
      </c>
      <c r="Y52" s="54">
        <v>64</v>
      </c>
      <c r="Z52" s="60" t="s">
        <v>1870</v>
      </c>
      <c r="AA52" s="59" t="s">
        <v>1883</v>
      </c>
      <c r="AB52" s="64">
        <v>72</v>
      </c>
      <c r="AC52" s="62" t="s">
        <v>1870</v>
      </c>
      <c r="AD52" s="128">
        <v>81.2</v>
      </c>
      <c r="AE52" s="62">
        <v>0</v>
      </c>
      <c r="AF52" s="62"/>
      <c r="AG52" s="128">
        <v>81.2</v>
      </c>
      <c r="AH52" s="62" t="s">
        <v>1869</v>
      </c>
    </row>
    <row r="53" spans="1:34" s="25" customFormat="1" ht="12.75" x14ac:dyDescent="0.2">
      <c r="A53" s="60" t="s">
        <v>1872</v>
      </c>
      <c r="B53" s="53"/>
      <c r="C53" s="54">
        <v>1</v>
      </c>
      <c r="D53" s="54" t="s">
        <v>1957</v>
      </c>
      <c r="E53" s="88" t="s">
        <v>1903</v>
      </c>
      <c r="F53" s="93"/>
      <c r="G53" s="56">
        <v>172</v>
      </c>
      <c r="H53" s="56">
        <v>69</v>
      </c>
      <c r="I53" s="57">
        <v>23.323418063818281</v>
      </c>
      <c r="J53" s="58">
        <v>100</v>
      </c>
      <c r="K53" s="55" t="s">
        <v>1868</v>
      </c>
      <c r="L53" s="59">
        <v>4374</v>
      </c>
      <c r="M53" s="54">
        <v>80</v>
      </c>
      <c r="N53" s="55" t="s">
        <v>1869</v>
      </c>
      <c r="O53" s="59">
        <v>6.9</v>
      </c>
      <c r="P53" s="54">
        <v>95</v>
      </c>
      <c r="Q53" s="55" t="s">
        <v>1875</v>
      </c>
      <c r="R53" s="59">
        <v>17</v>
      </c>
      <c r="S53" s="55">
        <v>78</v>
      </c>
      <c r="T53" s="55" t="s">
        <v>1870</v>
      </c>
      <c r="U53" s="59">
        <v>210</v>
      </c>
      <c r="V53" s="54">
        <v>62</v>
      </c>
      <c r="W53" s="55" t="s">
        <v>1870</v>
      </c>
      <c r="X53" s="59">
        <v>9</v>
      </c>
      <c r="Y53" s="54">
        <v>60</v>
      </c>
      <c r="Z53" s="60" t="s">
        <v>1870</v>
      </c>
      <c r="AA53" s="59" t="s">
        <v>1940</v>
      </c>
      <c r="AB53" s="64">
        <v>74</v>
      </c>
      <c r="AC53" s="62" t="s">
        <v>1870</v>
      </c>
      <c r="AD53" s="128">
        <v>80.8</v>
      </c>
      <c r="AE53" s="62">
        <v>0</v>
      </c>
      <c r="AF53" s="62"/>
      <c r="AG53" s="128">
        <v>80.8</v>
      </c>
      <c r="AH53" s="62" t="s">
        <v>1869</v>
      </c>
    </row>
    <row r="54" spans="1:34" s="25" customFormat="1" ht="12.75" x14ac:dyDescent="0.2">
      <c r="A54" s="60" t="s">
        <v>1872</v>
      </c>
      <c r="B54" s="53"/>
      <c r="C54" s="54">
        <v>1</v>
      </c>
      <c r="D54" s="54" t="s">
        <v>1958</v>
      </c>
      <c r="E54" s="88" t="s">
        <v>1903</v>
      </c>
      <c r="F54" s="93"/>
      <c r="G54" s="56">
        <v>176</v>
      </c>
      <c r="H54" s="56">
        <v>63</v>
      </c>
      <c r="I54" s="57">
        <v>20.338326446280991</v>
      </c>
      <c r="J54" s="58">
        <v>100</v>
      </c>
      <c r="K54" s="55" t="s">
        <v>1868</v>
      </c>
      <c r="L54" s="59">
        <v>4412</v>
      </c>
      <c r="M54" s="54">
        <v>80</v>
      </c>
      <c r="N54" s="55" t="s">
        <v>1869</v>
      </c>
      <c r="O54" s="59">
        <v>7.5</v>
      </c>
      <c r="P54" s="54">
        <v>76</v>
      </c>
      <c r="Q54" s="55" t="s">
        <v>1870</v>
      </c>
      <c r="R54" s="59">
        <v>18</v>
      </c>
      <c r="S54" s="55">
        <v>80</v>
      </c>
      <c r="T54" s="55" t="s">
        <v>1869</v>
      </c>
      <c r="U54" s="59">
        <v>260</v>
      </c>
      <c r="V54" s="54">
        <v>90</v>
      </c>
      <c r="W54" s="55" t="s">
        <v>1875</v>
      </c>
      <c r="X54" s="59">
        <v>10</v>
      </c>
      <c r="Y54" s="54">
        <v>64</v>
      </c>
      <c r="Z54" s="60" t="s">
        <v>1870</v>
      </c>
      <c r="AA54" s="59" t="s">
        <v>1924</v>
      </c>
      <c r="AB54" s="64">
        <v>78</v>
      </c>
      <c r="AC54" s="62" t="s">
        <v>1870</v>
      </c>
      <c r="AD54" s="128">
        <v>81.2</v>
      </c>
      <c r="AE54" s="62">
        <v>0</v>
      </c>
      <c r="AF54" s="62"/>
      <c r="AG54" s="128">
        <v>81.2</v>
      </c>
      <c r="AH54" s="62" t="s">
        <v>1869</v>
      </c>
    </row>
    <row r="55" spans="1:34" s="25" customFormat="1" ht="12.75" x14ac:dyDescent="0.2">
      <c r="A55" s="60" t="s">
        <v>1872</v>
      </c>
      <c r="B55" s="53"/>
      <c r="C55" s="54">
        <v>1</v>
      </c>
      <c r="D55" s="54" t="s">
        <v>1959</v>
      </c>
      <c r="E55" s="88" t="s">
        <v>1903</v>
      </c>
      <c r="F55" s="93"/>
      <c r="G55" s="56">
        <v>175</v>
      </c>
      <c r="H55" s="56">
        <v>89</v>
      </c>
      <c r="I55" s="57">
        <v>29.061224489795919</v>
      </c>
      <c r="J55" s="58">
        <v>60</v>
      </c>
      <c r="K55" s="55" t="s">
        <v>1909</v>
      </c>
      <c r="L55" s="59">
        <v>4842</v>
      </c>
      <c r="M55" s="54">
        <v>95</v>
      </c>
      <c r="N55" s="55" t="s">
        <v>1875</v>
      </c>
      <c r="O55" s="59">
        <v>7.2</v>
      </c>
      <c r="P55" s="54">
        <v>80</v>
      </c>
      <c r="Q55" s="55" t="s">
        <v>1869</v>
      </c>
      <c r="R55" s="59">
        <v>21.8</v>
      </c>
      <c r="S55" s="55">
        <v>90</v>
      </c>
      <c r="T55" s="55" t="s">
        <v>1875</v>
      </c>
      <c r="U55" s="59">
        <v>270</v>
      </c>
      <c r="V55" s="54">
        <v>100</v>
      </c>
      <c r="W55" s="55" t="s">
        <v>1875</v>
      </c>
      <c r="X55" s="59">
        <v>13</v>
      </c>
      <c r="Y55" s="54">
        <v>76</v>
      </c>
      <c r="Z55" s="60" t="s">
        <v>1870</v>
      </c>
      <c r="AA55" s="59" t="s">
        <v>1960</v>
      </c>
      <c r="AB55" s="64">
        <v>80</v>
      </c>
      <c r="AC55" s="62" t="s">
        <v>1869</v>
      </c>
      <c r="AD55" s="128">
        <v>81.850000000000009</v>
      </c>
      <c r="AE55" s="62">
        <v>0</v>
      </c>
      <c r="AF55" s="62"/>
      <c r="AG55" s="128">
        <v>81.849999999999994</v>
      </c>
      <c r="AH55" s="62" t="s">
        <v>1869</v>
      </c>
    </row>
    <row r="56" spans="1:34" s="25" customFormat="1" ht="12.75" x14ac:dyDescent="0.2">
      <c r="A56" s="60" t="s">
        <v>1872</v>
      </c>
      <c r="B56" s="53"/>
      <c r="C56" s="54">
        <v>1</v>
      </c>
      <c r="D56" s="54" t="s">
        <v>1961</v>
      </c>
      <c r="E56" s="88" t="s">
        <v>1903</v>
      </c>
      <c r="F56" s="93"/>
      <c r="G56" s="56">
        <v>180</v>
      </c>
      <c r="H56" s="56">
        <v>79</v>
      </c>
      <c r="I56" s="57">
        <v>24.382716049382715</v>
      </c>
      <c r="J56" s="58">
        <v>80</v>
      </c>
      <c r="K56" s="55" t="s">
        <v>1889</v>
      </c>
      <c r="L56" s="59">
        <v>4813</v>
      </c>
      <c r="M56" s="54">
        <v>90</v>
      </c>
      <c r="N56" s="55" t="s">
        <v>1875</v>
      </c>
      <c r="O56" s="59">
        <v>7.2</v>
      </c>
      <c r="P56" s="54">
        <v>80</v>
      </c>
      <c r="Q56" s="55" t="s">
        <v>1869</v>
      </c>
      <c r="R56" s="59">
        <v>19.7</v>
      </c>
      <c r="S56" s="55">
        <v>85</v>
      </c>
      <c r="T56" s="55" t="s">
        <v>1869</v>
      </c>
      <c r="U56" s="59">
        <v>260</v>
      </c>
      <c r="V56" s="54">
        <v>90</v>
      </c>
      <c r="W56" s="55" t="s">
        <v>1875</v>
      </c>
      <c r="X56" s="59">
        <v>11</v>
      </c>
      <c r="Y56" s="54">
        <v>68</v>
      </c>
      <c r="Z56" s="60" t="s">
        <v>1870</v>
      </c>
      <c r="AA56" s="59" t="s">
        <v>1924</v>
      </c>
      <c r="AB56" s="64">
        <v>78</v>
      </c>
      <c r="AC56" s="62" t="s">
        <v>1870</v>
      </c>
      <c r="AD56" s="128">
        <v>81.400000000000006</v>
      </c>
      <c r="AE56" s="62">
        <v>0</v>
      </c>
      <c r="AF56" s="62"/>
      <c r="AG56" s="128">
        <v>81.400000000000006</v>
      </c>
      <c r="AH56" s="62" t="s">
        <v>1869</v>
      </c>
    </row>
    <row r="57" spans="1:34" s="25" customFormat="1" ht="12.75" x14ac:dyDescent="0.2">
      <c r="A57" s="60" t="s">
        <v>1872</v>
      </c>
      <c r="B57" s="53"/>
      <c r="C57" s="54">
        <v>1</v>
      </c>
      <c r="D57" s="54" t="s">
        <v>1962</v>
      </c>
      <c r="E57" s="88" t="s">
        <v>1903</v>
      </c>
      <c r="F57" s="93"/>
      <c r="G57" s="56">
        <v>180</v>
      </c>
      <c r="H57" s="56">
        <v>67</v>
      </c>
      <c r="I57" s="57">
        <v>20.679012345679013</v>
      </c>
      <c r="J57" s="58">
        <v>100</v>
      </c>
      <c r="K57" s="55" t="s">
        <v>1868</v>
      </c>
      <c r="L57" s="59">
        <v>5481</v>
      </c>
      <c r="M57" s="54">
        <v>100</v>
      </c>
      <c r="N57" s="55" t="s">
        <v>1875</v>
      </c>
      <c r="O57" s="59">
        <v>7.5</v>
      </c>
      <c r="P57" s="54">
        <v>76</v>
      </c>
      <c r="Q57" s="55" t="s">
        <v>1870</v>
      </c>
      <c r="R57" s="59">
        <v>23.9</v>
      </c>
      <c r="S57" s="55">
        <v>95</v>
      </c>
      <c r="T57" s="55" t="s">
        <v>1875</v>
      </c>
      <c r="U57" s="59">
        <v>243</v>
      </c>
      <c r="V57" s="54">
        <v>78</v>
      </c>
      <c r="W57" s="55" t="s">
        <v>1870</v>
      </c>
      <c r="X57" s="59">
        <v>7</v>
      </c>
      <c r="Y57" s="54">
        <v>40</v>
      </c>
      <c r="Z57" s="60" t="s">
        <v>1914</v>
      </c>
      <c r="AA57" s="59" t="s">
        <v>1876</v>
      </c>
      <c r="AB57" s="64">
        <v>70</v>
      </c>
      <c r="AC57" s="62" t="s">
        <v>1870</v>
      </c>
      <c r="AD57" s="128">
        <v>80.5</v>
      </c>
      <c r="AE57" s="62">
        <v>0</v>
      </c>
      <c r="AF57" s="62"/>
      <c r="AG57" s="128">
        <v>80.5</v>
      </c>
      <c r="AH57" s="62" t="s">
        <v>1869</v>
      </c>
    </row>
    <row r="58" spans="1:34" s="25" customFormat="1" ht="12.75" x14ac:dyDescent="0.2">
      <c r="A58" s="60" t="s">
        <v>1872</v>
      </c>
      <c r="B58" s="53"/>
      <c r="C58" s="54">
        <v>1</v>
      </c>
      <c r="D58" s="54" t="s">
        <v>1963</v>
      </c>
      <c r="E58" s="88" t="s">
        <v>1903</v>
      </c>
      <c r="F58" s="93"/>
      <c r="G58" s="56">
        <v>172</v>
      </c>
      <c r="H58" s="56">
        <v>84</v>
      </c>
      <c r="I58" s="57">
        <v>28.393726338561383</v>
      </c>
      <c r="J58" s="58">
        <v>60</v>
      </c>
      <c r="K58" s="55" t="s">
        <v>1909</v>
      </c>
      <c r="L58" s="59">
        <v>4735</v>
      </c>
      <c r="M58" s="54">
        <v>90</v>
      </c>
      <c r="N58" s="55" t="s">
        <v>1875</v>
      </c>
      <c r="O58" s="59">
        <v>6.9</v>
      </c>
      <c r="P58" s="54">
        <v>95</v>
      </c>
      <c r="Q58" s="55" t="s">
        <v>1875</v>
      </c>
      <c r="R58" s="59">
        <v>21.3</v>
      </c>
      <c r="S58" s="55">
        <v>90</v>
      </c>
      <c r="T58" s="55" t="s">
        <v>1875</v>
      </c>
      <c r="U58" s="59">
        <v>237</v>
      </c>
      <c r="V58" s="54">
        <v>76</v>
      </c>
      <c r="W58" s="55" t="s">
        <v>1870</v>
      </c>
      <c r="X58" s="59">
        <v>12</v>
      </c>
      <c r="Y58" s="54">
        <v>72</v>
      </c>
      <c r="Z58" s="60" t="s">
        <v>1870</v>
      </c>
      <c r="AA58" s="59" t="s">
        <v>1964</v>
      </c>
      <c r="AB58" s="64">
        <v>74</v>
      </c>
      <c r="AC58" s="62" t="s">
        <v>1870</v>
      </c>
      <c r="AD58" s="128">
        <v>80.100000000000009</v>
      </c>
      <c r="AE58" s="62">
        <v>0</v>
      </c>
      <c r="AF58" s="62"/>
      <c r="AG58" s="128">
        <v>80.099999999999994</v>
      </c>
      <c r="AH58" s="62" t="s">
        <v>1869</v>
      </c>
    </row>
    <row r="59" spans="1:34" s="25" customFormat="1" ht="12.75" x14ac:dyDescent="0.2">
      <c r="A59" s="60" t="s">
        <v>1872</v>
      </c>
      <c r="B59" s="53"/>
      <c r="C59" s="54">
        <v>1</v>
      </c>
      <c r="D59" s="54" t="s">
        <v>1965</v>
      </c>
      <c r="E59" s="88" t="s">
        <v>1903</v>
      </c>
      <c r="F59" s="93"/>
      <c r="G59" s="56">
        <v>174</v>
      </c>
      <c r="H59" s="56">
        <v>67</v>
      </c>
      <c r="I59" s="57">
        <v>22.129739727837229</v>
      </c>
      <c r="J59" s="58">
        <v>100</v>
      </c>
      <c r="K59" s="55" t="s">
        <v>1868</v>
      </c>
      <c r="L59" s="59">
        <v>4485</v>
      </c>
      <c r="M59" s="54">
        <v>85</v>
      </c>
      <c r="N59" s="55" t="s">
        <v>1869</v>
      </c>
      <c r="O59" s="59">
        <v>7.3</v>
      </c>
      <c r="P59" s="54">
        <v>78</v>
      </c>
      <c r="Q59" s="55" t="s">
        <v>1870</v>
      </c>
      <c r="R59" s="59">
        <v>20.7</v>
      </c>
      <c r="S59" s="55">
        <v>85</v>
      </c>
      <c r="T59" s="55" t="s">
        <v>1869</v>
      </c>
      <c r="U59" s="59">
        <v>245</v>
      </c>
      <c r="V59" s="54">
        <v>80</v>
      </c>
      <c r="W59" s="55" t="s">
        <v>1869</v>
      </c>
      <c r="X59" s="59">
        <v>10</v>
      </c>
      <c r="Y59" s="54">
        <v>64</v>
      </c>
      <c r="Z59" s="60" t="s">
        <v>1870</v>
      </c>
      <c r="AA59" s="59" t="s">
        <v>1918</v>
      </c>
      <c r="AB59" s="64">
        <v>70</v>
      </c>
      <c r="AC59" s="62" t="s">
        <v>1870</v>
      </c>
      <c r="AD59" s="128">
        <v>80.25</v>
      </c>
      <c r="AE59" s="62">
        <v>0</v>
      </c>
      <c r="AF59" s="62"/>
      <c r="AG59" s="128">
        <v>80.25</v>
      </c>
      <c r="AH59" s="62" t="s">
        <v>1869</v>
      </c>
    </row>
    <row r="60" spans="1:34" s="25" customFormat="1" ht="12.75" x14ac:dyDescent="0.2">
      <c r="A60" s="60" t="s">
        <v>1872</v>
      </c>
      <c r="B60" s="53"/>
      <c r="C60" s="54">
        <v>1</v>
      </c>
      <c r="D60" s="54" t="s">
        <v>1966</v>
      </c>
      <c r="E60" s="88" t="s">
        <v>1903</v>
      </c>
      <c r="F60" s="93"/>
      <c r="G60" s="56">
        <v>168</v>
      </c>
      <c r="H60" s="56">
        <v>90</v>
      </c>
      <c r="I60" s="57">
        <v>31.887755102040817</v>
      </c>
      <c r="J60" s="58">
        <v>60</v>
      </c>
      <c r="K60" s="55" t="s">
        <v>1909</v>
      </c>
      <c r="L60" s="59">
        <v>4928</v>
      </c>
      <c r="M60" s="54">
        <v>95</v>
      </c>
      <c r="N60" s="55" t="s">
        <v>1875</v>
      </c>
      <c r="O60" s="59">
        <v>7.1</v>
      </c>
      <c r="P60" s="54">
        <v>85</v>
      </c>
      <c r="Q60" s="55" t="s">
        <v>1869</v>
      </c>
      <c r="R60" s="59">
        <v>22</v>
      </c>
      <c r="S60" s="55">
        <v>90</v>
      </c>
      <c r="T60" s="55" t="s">
        <v>1875</v>
      </c>
      <c r="U60" s="59">
        <v>240</v>
      </c>
      <c r="V60" s="54">
        <v>76</v>
      </c>
      <c r="W60" s="55" t="s">
        <v>1870</v>
      </c>
      <c r="X60" s="59">
        <v>12</v>
      </c>
      <c r="Y60" s="54">
        <v>72</v>
      </c>
      <c r="Z60" s="60" t="s">
        <v>1870</v>
      </c>
      <c r="AA60" s="59" t="s">
        <v>1967</v>
      </c>
      <c r="AB60" s="64">
        <v>80</v>
      </c>
      <c r="AC60" s="62" t="s">
        <v>1869</v>
      </c>
      <c r="AD60" s="128">
        <v>80.05</v>
      </c>
      <c r="AE60" s="62">
        <v>0</v>
      </c>
      <c r="AF60" s="62"/>
      <c r="AG60" s="128">
        <v>80.05</v>
      </c>
      <c r="AH60" s="62" t="s">
        <v>1869</v>
      </c>
    </row>
    <row r="61" spans="1:34" s="25" customFormat="1" ht="12.75" x14ac:dyDescent="0.2">
      <c r="A61" s="60" t="s">
        <v>1968</v>
      </c>
      <c r="B61" s="53"/>
      <c r="C61" s="54">
        <v>1</v>
      </c>
      <c r="D61" s="54" t="s">
        <v>1969</v>
      </c>
      <c r="E61" s="88" t="s">
        <v>1874</v>
      </c>
      <c r="F61" s="93"/>
      <c r="G61" s="56">
        <v>161</v>
      </c>
      <c r="H61" s="56">
        <v>66</v>
      </c>
      <c r="I61" s="57">
        <v>25.461980633463217</v>
      </c>
      <c r="J61" s="58">
        <v>80</v>
      </c>
      <c r="K61" s="55" t="s">
        <v>1889</v>
      </c>
      <c r="L61" s="59">
        <v>3300</v>
      </c>
      <c r="M61" s="54">
        <v>95</v>
      </c>
      <c r="N61" s="55" t="s">
        <v>1875</v>
      </c>
      <c r="O61" s="59">
        <v>8.1</v>
      </c>
      <c r="P61" s="54">
        <v>85</v>
      </c>
      <c r="Q61" s="55" t="s">
        <v>1869</v>
      </c>
      <c r="R61" s="59">
        <v>19.8</v>
      </c>
      <c r="S61" s="55">
        <v>80</v>
      </c>
      <c r="T61" s="55" t="s">
        <v>1869</v>
      </c>
      <c r="U61" s="59">
        <v>170</v>
      </c>
      <c r="V61" s="54">
        <v>72</v>
      </c>
      <c r="W61" s="55" t="s">
        <v>1870</v>
      </c>
      <c r="X61" s="59">
        <v>43</v>
      </c>
      <c r="Y61" s="54">
        <v>78</v>
      </c>
      <c r="Z61" s="60" t="s">
        <v>1870</v>
      </c>
      <c r="AA61" s="59" t="s">
        <v>1970</v>
      </c>
      <c r="AB61" s="64">
        <v>76</v>
      </c>
      <c r="AC61" s="62" t="s">
        <v>1870</v>
      </c>
      <c r="AD61" s="128">
        <v>81.45</v>
      </c>
      <c r="AE61" s="62">
        <v>0</v>
      </c>
      <c r="AF61" s="62"/>
      <c r="AG61" s="128">
        <v>81.45</v>
      </c>
      <c r="AH61" s="62" t="s">
        <v>1869</v>
      </c>
    </row>
    <row r="62" spans="1:34" s="25" customFormat="1" ht="12.75" x14ac:dyDescent="0.2">
      <c r="A62" s="60" t="s">
        <v>1968</v>
      </c>
      <c r="B62" s="53"/>
      <c r="C62" s="54">
        <v>1</v>
      </c>
      <c r="D62" s="54" t="s">
        <v>1971</v>
      </c>
      <c r="E62" s="88" t="s">
        <v>1874</v>
      </c>
      <c r="F62" s="93"/>
      <c r="G62" s="56">
        <v>166</v>
      </c>
      <c r="H62" s="56">
        <v>66</v>
      </c>
      <c r="I62" s="57">
        <v>23.951226593119468</v>
      </c>
      <c r="J62" s="58">
        <v>80</v>
      </c>
      <c r="K62" s="55" t="s">
        <v>1889</v>
      </c>
      <c r="L62" s="59">
        <v>3726</v>
      </c>
      <c r="M62" s="54">
        <v>100</v>
      </c>
      <c r="N62" s="55" t="s">
        <v>1875</v>
      </c>
      <c r="O62" s="59">
        <v>8.1</v>
      </c>
      <c r="P62" s="54">
        <v>85</v>
      </c>
      <c r="Q62" s="55" t="s">
        <v>1869</v>
      </c>
      <c r="R62" s="59">
        <v>20.5</v>
      </c>
      <c r="S62" s="55">
        <v>85</v>
      </c>
      <c r="T62" s="55" t="s">
        <v>1869</v>
      </c>
      <c r="U62" s="59">
        <v>160</v>
      </c>
      <c r="V62" s="54">
        <v>66</v>
      </c>
      <c r="W62" s="55" t="s">
        <v>1870</v>
      </c>
      <c r="X62" s="59">
        <v>41</v>
      </c>
      <c r="Y62" s="54">
        <v>76</v>
      </c>
      <c r="Z62" s="60" t="s">
        <v>1870</v>
      </c>
      <c r="AA62" s="59" t="s">
        <v>1940</v>
      </c>
      <c r="AB62" s="64">
        <v>74</v>
      </c>
      <c r="AC62" s="62" t="s">
        <v>1870</v>
      </c>
      <c r="AD62" s="128">
        <v>81.5</v>
      </c>
      <c r="AE62" s="62">
        <v>0</v>
      </c>
      <c r="AF62" s="62"/>
      <c r="AG62" s="128">
        <v>81.5</v>
      </c>
      <c r="AH62" s="62" t="s">
        <v>1869</v>
      </c>
    </row>
    <row r="63" spans="1:34" s="25" customFormat="1" ht="12.75" x14ac:dyDescent="0.2">
      <c r="A63" s="60" t="s">
        <v>1968</v>
      </c>
      <c r="B63" s="53"/>
      <c r="C63" s="54">
        <v>1</v>
      </c>
      <c r="D63" s="54" t="s">
        <v>1972</v>
      </c>
      <c r="E63" s="88" t="s">
        <v>1874</v>
      </c>
      <c r="F63" s="93"/>
      <c r="G63" s="56">
        <v>172</v>
      </c>
      <c r="H63" s="56">
        <v>55</v>
      </c>
      <c r="I63" s="57">
        <v>18.591130340724714</v>
      </c>
      <c r="J63" s="58">
        <v>100</v>
      </c>
      <c r="K63" s="55" t="s">
        <v>1868</v>
      </c>
      <c r="L63" s="59">
        <v>3100</v>
      </c>
      <c r="M63" s="54">
        <v>85</v>
      </c>
      <c r="N63" s="55" t="s">
        <v>1869</v>
      </c>
      <c r="O63" s="59">
        <v>8.1999999999999993</v>
      </c>
      <c r="P63" s="54">
        <v>80</v>
      </c>
      <c r="Q63" s="55" t="s">
        <v>1869</v>
      </c>
      <c r="R63" s="59">
        <v>20</v>
      </c>
      <c r="S63" s="55">
        <v>80</v>
      </c>
      <c r="T63" s="55" t="s">
        <v>1869</v>
      </c>
      <c r="U63" s="59">
        <v>180</v>
      </c>
      <c r="V63" s="54">
        <v>80</v>
      </c>
      <c r="W63" s="55" t="s">
        <v>1869</v>
      </c>
      <c r="X63" s="59">
        <v>40</v>
      </c>
      <c r="Y63" s="54">
        <v>74</v>
      </c>
      <c r="Z63" s="60" t="s">
        <v>1870</v>
      </c>
      <c r="AA63" s="59" t="s">
        <v>1898</v>
      </c>
      <c r="AB63" s="64">
        <v>68</v>
      </c>
      <c r="AC63" s="62" t="s">
        <v>1870</v>
      </c>
      <c r="AD63" s="128">
        <v>80.75</v>
      </c>
      <c r="AE63" s="62">
        <v>0</v>
      </c>
      <c r="AF63" s="62"/>
      <c r="AG63" s="128">
        <v>80.75</v>
      </c>
      <c r="AH63" s="62" t="s">
        <v>1869</v>
      </c>
    </row>
    <row r="64" spans="1:34" s="25" customFormat="1" ht="12.75" x14ac:dyDescent="0.2">
      <c r="A64" s="60" t="s">
        <v>1968</v>
      </c>
      <c r="B64" s="53"/>
      <c r="C64" s="54">
        <v>1</v>
      </c>
      <c r="D64" s="54" t="s">
        <v>1973</v>
      </c>
      <c r="E64" s="88" t="s">
        <v>1874</v>
      </c>
      <c r="F64" s="93"/>
      <c r="G64" s="56">
        <v>164</v>
      </c>
      <c r="H64" s="56">
        <v>66</v>
      </c>
      <c r="I64" s="57">
        <v>24.538964901844139</v>
      </c>
      <c r="J64" s="58">
        <v>80</v>
      </c>
      <c r="K64" s="55" t="s">
        <v>1889</v>
      </c>
      <c r="L64" s="59">
        <v>3000</v>
      </c>
      <c r="M64" s="54">
        <v>80</v>
      </c>
      <c r="N64" s="55" t="s">
        <v>1869</v>
      </c>
      <c r="O64" s="59">
        <v>8</v>
      </c>
      <c r="P64" s="54">
        <v>85</v>
      </c>
      <c r="Q64" s="55" t="s">
        <v>1869</v>
      </c>
      <c r="R64" s="59">
        <v>24</v>
      </c>
      <c r="S64" s="55">
        <v>95</v>
      </c>
      <c r="T64" s="55" t="s">
        <v>1875</v>
      </c>
      <c r="U64" s="59">
        <v>160</v>
      </c>
      <c r="V64" s="54">
        <v>66</v>
      </c>
      <c r="W64" s="55" t="s">
        <v>1870</v>
      </c>
      <c r="X64" s="59">
        <v>39</v>
      </c>
      <c r="Y64" s="54">
        <v>74</v>
      </c>
      <c r="Z64" s="60" t="s">
        <v>1870</v>
      </c>
      <c r="AA64" s="59" t="s">
        <v>1910</v>
      </c>
      <c r="AB64" s="64">
        <v>78</v>
      </c>
      <c r="AC64" s="62" t="s">
        <v>1870</v>
      </c>
      <c r="AD64" s="128">
        <v>80.100000000000009</v>
      </c>
      <c r="AE64" s="62">
        <v>0</v>
      </c>
      <c r="AF64" s="62"/>
      <c r="AG64" s="128">
        <v>80.099999999999994</v>
      </c>
      <c r="AH64" s="62" t="s">
        <v>1869</v>
      </c>
    </row>
    <row r="65" spans="1:34" s="25" customFormat="1" ht="12.75" x14ac:dyDescent="0.2">
      <c r="A65" s="60" t="s">
        <v>1968</v>
      </c>
      <c r="B65" s="53"/>
      <c r="C65" s="54">
        <v>1</v>
      </c>
      <c r="D65" s="54" t="s">
        <v>1974</v>
      </c>
      <c r="E65" s="88" t="s">
        <v>1874</v>
      </c>
      <c r="F65" s="93"/>
      <c r="G65" s="56">
        <v>161</v>
      </c>
      <c r="H65" s="56">
        <v>52</v>
      </c>
      <c r="I65" s="57">
        <v>20.060954438486171</v>
      </c>
      <c r="J65" s="58">
        <v>100</v>
      </c>
      <c r="K65" s="55" t="s">
        <v>1868</v>
      </c>
      <c r="L65" s="59">
        <v>3326</v>
      </c>
      <c r="M65" s="54">
        <v>95</v>
      </c>
      <c r="N65" s="55" t="s">
        <v>1875</v>
      </c>
      <c r="O65" s="59">
        <v>8.1999999999999993</v>
      </c>
      <c r="P65" s="54">
        <v>80</v>
      </c>
      <c r="Q65" s="55" t="s">
        <v>1869</v>
      </c>
      <c r="R65" s="59">
        <v>20</v>
      </c>
      <c r="S65" s="55">
        <v>80</v>
      </c>
      <c r="T65" s="55" t="s">
        <v>1869</v>
      </c>
      <c r="U65" s="59">
        <v>170</v>
      </c>
      <c r="V65" s="54">
        <v>72</v>
      </c>
      <c r="W65" s="55" t="s">
        <v>1870</v>
      </c>
      <c r="X65" s="59">
        <v>32</v>
      </c>
      <c r="Y65" s="54">
        <v>66</v>
      </c>
      <c r="Z65" s="60" t="s">
        <v>1870</v>
      </c>
      <c r="AA65" s="59" t="s">
        <v>1920</v>
      </c>
      <c r="AB65" s="64">
        <v>70</v>
      </c>
      <c r="AC65" s="62" t="s">
        <v>1870</v>
      </c>
      <c r="AD65" s="128">
        <v>81.05</v>
      </c>
      <c r="AE65" s="62">
        <v>0</v>
      </c>
      <c r="AF65" s="62"/>
      <c r="AG65" s="128">
        <v>81.05</v>
      </c>
      <c r="AH65" s="62" t="s">
        <v>1869</v>
      </c>
    </row>
    <row r="66" spans="1:34" s="25" customFormat="1" ht="12.75" x14ac:dyDescent="0.2">
      <c r="A66" s="60" t="s">
        <v>1968</v>
      </c>
      <c r="B66" s="53"/>
      <c r="C66" s="54">
        <v>1</v>
      </c>
      <c r="D66" s="54" t="s">
        <v>1975</v>
      </c>
      <c r="E66" s="88" t="s">
        <v>1874</v>
      </c>
      <c r="F66" s="93"/>
      <c r="G66" s="56">
        <v>168</v>
      </c>
      <c r="H66" s="56">
        <v>73</v>
      </c>
      <c r="I66" s="57">
        <v>25.864512471655328</v>
      </c>
      <c r="J66" s="58">
        <v>60</v>
      </c>
      <c r="K66" s="55" t="s">
        <v>1909</v>
      </c>
      <c r="L66" s="59">
        <v>3597</v>
      </c>
      <c r="M66" s="54">
        <v>100</v>
      </c>
      <c r="N66" s="55" t="s">
        <v>1875</v>
      </c>
      <c r="O66" s="59">
        <v>8.1</v>
      </c>
      <c r="P66" s="54">
        <v>85</v>
      </c>
      <c r="Q66" s="55" t="s">
        <v>1869</v>
      </c>
      <c r="R66" s="59">
        <v>26.5</v>
      </c>
      <c r="S66" s="55">
        <v>100</v>
      </c>
      <c r="T66" s="55" t="s">
        <v>1875</v>
      </c>
      <c r="U66" s="59">
        <v>175</v>
      </c>
      <c r="V66" s="54">
        <v>76</v>
      </c>
      <c r="W66" s="55" t="s">
        <v>1870</v>
      </c>
      <c r="X66" s="59">
        <v>35</v>
      </c>
      <c r="Y66" s="54">
        <v>70</v>
      </c>
      <c r="Z66" s="60" t="s">
        <v>1870</v>
      </c>
      <c r="AA66" s="59" t="s">
        <v>1940</v>
      </c>
      <c r="AB66" s="64">
        <v>74</v>
      </c>
      <c r="AC66" s="62" t="s">
        <v>1870</v>
      </c>
      <c r="AD66" s="128">
        <v>80.400000000000006</v>
      </c>
      <c r="AE66" s="62">
        <v>0</v>
      </c>
      <c r="AF66" s="62"/>
      <c r="AG66" s="128">
        <v>80.400000000000006</v>
      </c>
      <c r="AH66" s="62" t="s">
        <v>1869</v>
      </c>
    </row>
    <row r="67" spans="1:34" s="25" customFormat="1" ht="12.75" x14ac:dyDescent="0.2">
      <c r="A67" s="60" t="s">
        <v>1968</v>
      </c>
      <c r="B67" s="53"/>
      <c r="C67" s="54">
        <v>1</v>
      </c>
      <c r="D67" s="54" t="s">
        <v>1976</v>
      </c>
      <c r="E67" s="88" t="s">
        <v>1874</v>
      </c>
      <c r="F67" s="93"/>
      <c r="G67" s="56">
        <v>160</v>
      </c>
      <c r="H67" s="56">
        <v>55</v>
      </c>
      <c r="I67" s="57">
        <v>21.484375</v>
      </c>
      <c r="J67" s="58">
        <v>100</v>
      </c>
      <c r="K67" s="55" t="s">
        <v>1868</v>
      </c>
      <c r="L67" s="59">
        <v>4280</v>
      </c>
      <c r="M67" s="54">
        <v>100</v>
      </c>
      <c r="N67" s="55" t="s">
        <v>1875</v>
      </c>
      <c r="O67" s="59">
        <v>8.1999999999999993</v>
      </c>
      <c r="P67" s="54">
        <v>80</v>
      </c>
      <c r="Q67" s="55" t="s">
        <v>1869</v>
      </c>
      <c r="R67" s="59">
        <v>18</v>
      </c>
      <c r="S67" s="55">
        <v>78</v>
      </c>
      <c r="T67" s="55" t="s">
        <v>1870</v>
      </c>
      <c r="U67" s="59">
        <v>160</v>
      </c>
      <c r="V67" s="54">
        <v>66</v>
      </c>
      <c r="W67" s="55" t="s">
        <v>1870</v>
      </c>
      <c r="X67" s="59">
        <v>39</v>
      </c>
      <c r="Y67" s="54">
        <v>74</v>
      </c>
      <c r="Z67" s="60" t="s">
        <v>1870</v>
      </c>
      <c r="AA67" s="59" t="s">
        <v>1977</v>
      </c>
      <c r="AB67" s="64">
        <v>64</v>
      </c>
      <c r="AC67" s="62" t="s">
        <v>1870</v>
      </c>
      <c r="AD67" s="128">
        <v>80.600000000000009</v>
      </c>
      <c r="AE67" s="62">
        <v>0</v>
      </c>
      <c r="AF67" s="62"/>
      <c r="AG67" s="128">
        <v>80.599999999999994</v>
      </c>
      <c r="AH67" s="62" t="s">
        <v>1869</v>
      </c>
    </row>
    <row r="68" spans="1:34" s="25" customFormat="1" ht="12.75" x14ac:dyDescent="0.2">
      <c r="A68" s="60" t="s">
        <v>1968</v>
      </c>
      <c r="B68" s="53"/>
      <c r="C68" s="54">
        <v>1</v>
      </c>
      <c r="D68" s="54" t="s">
        <v>1978</v>
      </c>
      <c r="E68" s="88" t="s">
        <v>1874</v>
      </c>
      <c r="F68" s="93"/>
      <c r="G68" s="56">
        <v>160</v>
      </c>
      <c r="H68" s="56">
        <v>65</v>
      </c>
      <c r="I68" s="57">
        <v>25.390625</v>
      </c>
      <c r="J68" s="58">
        <v>80</v>
      </c>
      <c r="K68" s="55" t="s">
        <v>1889</v>
      </c>
      <c r="L68" s="59">
        <v>3207</v>
      </c>
      <c r="M68" s="54">
        <v>85</v>
      </c>
      <c r="N68" s="55" t="s">
        <v>1869</v>
      </c>
      <c r="O68" s="59">
        <v>7.9</v>
      </c>
      <c r="P68" s="54">
        <v>85</v>
      </c>
      <c r="Q68" s="55" t="s">
        <v>1869</v>
      </c>
      <c r="R68" s="59">
        <v>28</v>
      </c>
      <c r="S68" s="55">
        <v>100</v>
      </c>
      <c r="T68" s="55" t="s">
        <v>1875</v>
      </c>
      <c r="U68" s="59">
        <v>170</v>
      </c>
      <c r="V68" s="54">
        <v>72</v>
      </c>
      <c r="W68" s="55" t="s">
        <v>1870</v>
      </c>
      <c r="X68" s="59">
        <v>38</v>
      </c>
      <c r="Y68" s="54">
        <v>72</v>
      </c>
      <c r="Z68" s="60" t="s">
        <v>1870</v>
      </c>
      <c r="AA68" s="59" t="s">
        <v>1892</v>
      </c>
      <c r="AB68" s="64">
        <v>72</v>
      </c>
      <c r="AC68" s="62" t="s">
        <v>1870</v>
      </c>
      <c r="AD68" s="128">
        <v>80.55</v>
      </c>
      <c r="AE68" s="62">
        <v>0</v>
      </c>
      <c r="AF68" s="62"/>
      <c r="AG68" s="128">
        <v>80.55</v>
      </c>
      <c r="AH68" s="62" t="s">
        <v>1869</v>
      </c>
    </row>
    <row r="69" spans="1:34" s="25" customFormat="1" ht="12.75" x14ac:dyDescent="0.2">
      <c r="A69" s="60" t="s">
        <v>1968</v>
      </c>
      <c r="B69" s="53"/>
      <c r="C69" s="54">
        <v>1</v>
      </c>
      <c r="D69" s="54" t="s">
        <v>1979</v>
      </c>
      <c r="E69" s="88" t="s">
        <v>1874</v>
      </c>
      <c r="F69" s="93"/>
      <c r="G69" s="56">
        <v>160</v>
      </c>
      <c r="H69" s="56">
        <v>54</v>
      </c>
      <c r="I69" s="57">
        <v>21.09375</v>
      </c>
      <c r="J69" s="58">
        <v>100</v>
      </c>
      <c r="K69" s="55" t="s">
        <v>1868</v>
      </c>
      <c r="L69" s="59">
        <v>3158</v>
      </c>
      <c r="M69" s="54">
        <v>85</v>
      </c>
      <c r="N69" s="55" t="s">
        <v>1869</v>
      </c>
      <c r="O69" s="59">
        <v>8.1999999999999993</v>
      </c>
      <c r="P69" s="54">
        <v>80</v>
      </c>
      <c r="Q69" s="55" t="s">
        <v>1869</v>
      </c>
      <c r="R69" s="59">
        <v>29</v>
      </c>
      <c r="S69" s="55">
        <v>100</v>
      </c>
      <c r="T69" s="55" t="s">
        <v>1875</v>
      </c>
      <c r="U69" s="59">
        <v>150</v>
      </c>
      <c r="V69" s="54">
        <v>60</v>
      </c>
      <c r="W69" s="55" t="s">
        <v>1870</v>
      </c>
      <c r="X69" s="59">
        <v>29</v>
      </c>
      <c r="Y69" s="54">
        <v>64</v>
      </c>
      <c r="Z69" s="60" t="s">
        <v>1870</v>
      </c>
      <c r="AA69" s="59" t="s">
        <v>1918</v>
      </c>
      <c r="AB69" s="64">
        <v>70</v>
      </c>
      <c r="AC69" s="62" t="s">
        <v>1870</v>
      </c>
      <c r="AD69" s="128">
        <v>80.150000000000006</v>
      </c>
      <c r="AE69" s="62">
        <v>0</v>
      </c>
      <c r="AF69" s="62"/>
      <c r="AG69" s="128">
        <v>80.150000000000006</v>
      </c>
      <c r="AH69" s="62" t="s">
        <v>1869</v>
      </c>
    </row>
    <row r="70" spans="1:34" s="25" customFormat="1" ht="12.75" x14ac:dyDescent="0.2">
      <c r="A70" s="60" t="s">
        <v>1968</v>
      </c>
      <c r="B70" s="53"/>
      <c r="C70" s="54">
        <v>1</v>
      </c>
      <c r="D70" s="54" t="s">
        <v>1980</v>
      </c>
      <c r="E70" s="88" t="s">
        <v>1874</v>
      </c>
      <c r="F70" s="93"/>
      <c r="G70" s="56">
        <v>165</v>
      </c>
      <c r="H70" s="56">
        <v>65</v>
      </c>
      <c r="I70" s="57">
        <v>23.875114784205692</v>
      </c>
      <c r="J70" s="58">
        <v>80</v>
      </c>
      <c r="K70" s="55" t="s">
        <v>1889</v>
      </c>
      <c r="L70" s="59">
        <v>3300</v>
      </c>
      <c r="M70" s="54">
        <v>95</v>
      </c>
      <c r="N70" s="55" t="s">
        <v>1875</v>
      </c>
      <c r="O70" s="59">
        <v>8.1999999999999993</v>
      </c>
      <c r="P70" s="54">
        <v>80</v>
      </c>
      <c r="Q70" s="55" t="s">
        <v>1869</v>
      </c>
      <c r="R70" s="59">
        <v>25</v>
      </c>
      <c r="S70" s="55">
        <v>95</v>
      </c>
      <c r="T70" s="55" t="s">
        <v>1875</v>
      </c>
      <c r="U70" s="59">
        <v>165</v>
      </c>
      <c r="V70" s="54">
        <v>70</v>
      </c>
      <c r="W70" s="55" t="s">
        <v>1870</v>
      </c>
      <c r="X70" s="59">
        <v>41</v>
      </c>
      <c r="Y70" s="54">
        <v>76</v>
      </c>
      <c r="Z70" s="60" t="s">
        <v>1870</v>
      </c>
      <c r="AA70" s="59" t="s">
        <v>1876</v>
      </c>
      <c r="AB70" s="64">
        <v>70</v>
      </c>
      <c r="AC70" s="62" t="s">
        <v>1870</v>
      </c>
      <c r="AD70" s="128">
        <v>80.350000000000009</v>
      </c>
      <c r="AE70" s="62">
        <v>0</v>
      </c>
      <c r="AF70" s="62"/>
      <c r="AG70" s="128">
        <v>80.349999999999994</v>
      </c>
      <c r="AH70" s="62" t="s">
        <v>1869</v>
      </c>
    </row>
    <row r="71" spans="1:34" s="25" customFormat="1" ht="12.75" x14ac:dyDescent="0.2">
      <c r="A71" s="60" t="s">
        <v>1968</v>
      </c>
      <c r="B71" s="53"/>
      <c r="C71" s="54">
        <v>1</v>
      </c>
      <c r="D71" s="54" t="s">
        <v>1981</v>
      </c>
      <c r="E71" s="88" t="s">
        <v>1874</v>
      </c>
      <c r="F71" s="93"/>
      <c r="G71" s="56">
        <v>160</v>
      </c>
      <c r="H71" s="56">
        <v>57</v>
      </c>
      <c r="I71" s="57">
        <v>22.265625</v>
      </c>
      <c r="J71" s="58">
        <v>100</v>
      </c>
      <c r="K71" s="55" t="s">
        <v>1868</v>
      </c>
      <c r="L71" s="59">
        <v>3200</v>
      </c>
      <c r="M71" s="54">
        <v>85</v>
      </c>
      <c r="N71" s="55" t="s">
        <v>1869</v>
      </c>
      <c r="O71" s="59">
        <v>8.5</v>
      </c>
      <c r="P71" s="54">
        <v>78</v>
      </c>
      <c r="Q71" s="55" t="s">
        <v>1870</v>
      </c>
      <c r="R71" s="59">
        <v>30</v>
      </c>
      <c r="S71" s="55">
        <v>100</v>
      </c>
      <c r="T71" s="55" t="s">
        <v>1875</v>
      </c>
      <c r="U71" s="59">
        <v>160</v>
      </c>
      <c r="V71" s="54">
        <v>66</v>
      </c>
      <c r="W71" s="55" t="s">
        <v>1870</v>
      </c>
      <c r="X71" s="59">
        <v>36</v>
      </c>
      <c r="Y71" s="54">
        <v>70</v>
      </c>
      <c r="Z71" s="60" t="s">
        <v>1870</v>
      </c>
      <c r="AA71" s="59" t="s">
        <v>1943</v>
      </c>
      <c r="AB71" s="64">
        <v>72</v>
      </c>
      <c r="AC71" s="62" t="s">
        <v>1870</v>
      </c>
      <c r="AD71" s="128">
        <v>81.350000000000009</v>
      </c>
      <c r="AE71" s="62">
        <v>0</v>
      </c>
      <c r="AF71" s="62"/>
      <c r="AG71" s="128">
        <v>81.349999999999994</v>
      </c>
      <c r="AH71" s="62" t="s">
        <v>1869</v>
      </c>
    </row>
    <row r="72" spans="1:34" s="25" customFormat="1" ht="12.75" x14ac:dyDescent="0.2">
      <c r="A72" s="60" t="s">
        <v>1968</v>
      </c>
      <c r="B72" s="53"/>
      <c r="C72" s="54">
        <v>1</v>
      </c>
      <c r="D72" s="54" t="s">
        <v>1982</v>
      </c>
      <c r="E72" s="88" t="s">
        <v>1874</v>
      </c>
      <c r="F72" s="93"/>
      <c r="G72" s="56">
        <v>172</v>
      </c>
      <c r="H72" s="56">
        <v>71</v>
      </c>
      <c r="I72" s="57">
        <v>23.999459167117358</v>
      </c>
      <c r="J72" s="58">
        <v>80</v>
      </c>
      <c r="K72" s="55" t="s">
        <v>1889</v>
      </c>
      <c r="L72" s="59">
        <v>3218</v>
      </c>
      <c r="M72" s="54">
        <v>85</v>
      </c>
      <c r="N72" s="55" t="s">
        <v>1869</v>
      </c>
      <c r="O72" s="59">
        <v>7.8</v>
      </c>
      <c r="P72" s="54">
        <v>90</v>
      </c>
      <c r="Q72" s="55" t="s">
        <v>1875</v>
      </c>
      <c r="R72" s="59">
        <v>27</v>
      </c>
      <c r="S72" s="55">
        <v>100</v>
      </c>
      <c r="T72" s="55" t="s">
        <v>1875</v>
      </c>
      <c r="U72" s="59">
        <v>170</v>
      </c>
      <c r="V72" s="54">
        <v>72</v>
      </c>
      <c r="W72" s="55" t="s">
        <v>1870</v>
      </c>
      <c r="X72" s="59">
        <v>37</v>
      </c>
      <c r="Y72" s="54">
        <v>72</v>
      </c>
      <c r="Z72" s="60" t="s">
        <v>1870</v>
      </c>
      <c r="AA72" s="59" t="s">
        <v>1880</v>
      </c>
      <c r="AB72" s="64">
        <v>70</v>
      </c>
      <c r="AC72" s="62" t="s">
        <v>1870</v>
      </c>
      <c r="AD72" s="128">
        <v>81.150000000000006</v>
      </c>
      <c r="AE72" s="62">
        <v>0</v>
      </c>
      <c r="AF72" s="62"/>
      <c r="AG72" s="128">
        <v>81.150000000000006</v>
      </c>
      <c r="AH72" s="62" t="s">
        <v>1869</v>
      </c>
    </row>
    <row r="73" spans="1:34" s="25" customFormat="1" ht="12.75" x14ac:dyDescent="0.2">
      <c r="A73" s="60" t="s">
        <v>1968</v>
      </c>
      <c r="B73" s="53"/>
      <c r="C73" s="54">
        <v>1</v>
      </c>
      <c r="D73" s="54" t="s">
        <v>1983</v>
      </c>
      <c r="E73" s="88" t="s">
        <v>1874</v>
      </c>
      <c r="F73" s="93"/>
      <c r="G73" s="56">
        <v>167</v>
      </c>
      <c r="H73" s="56">
        <v>52</v>
      </c>
      <c r="I73" s="57">
        <v>18.645344042454013</v>
      </c>
      <c r="J73" s="58">
        <v>100</v>
      </c>
      <c r="K73" s="55" t="s">
        <v>1868</v>
      </c>
      <c r="L73" s="59">
        <v>3200</v>
      </c>
      <c r="M73" s="54">
        <v>85</v>
      </c>
      <c r="N73" s="55" t="s">
        <v>1869</v>
      </c>
      <c r="O73" s="59">
        <v>8.1</v>
      </c>
      <c r="P73" s="54">
        <v>85</v>
      </c>
      <c r="Q73" s="55" t="s">
        <v>1869</v>
      </c>
      <c r="R73" s="59">
        <v>15</v>
      </c>
      <c r="S73" s="55">
        <v>74</v>
      </c>
      <c r="T73" s="55" t="s">
        <v>1870</v>
      </c>
      <c r="U73" s="59">
        <v>200</v>
      </c>
      <c r="V73" s="54">
        <v>95</v>
      </c>
      <c r="W73" s="55" t="s">
        <v>1875</v>
      </c>
      <c r="X73" s="59">
        <v>47</v>
      </c>
      <c r="Y73" s="54">
        <v>80</v>
      </c>
      <c r="Z73" s="60" t="s">
        <v>1869</v>
      </c>
      <c r="AA73" s="59" t="s">
        <v>1967</v>
      </c>
      <c r="AB73" s="64">
        <v>80</v>
      </c>
      <c r="AC73" s="62" t="s">
        <v>1869</v>
      </c>
      <c r="AD73" s="128">
        <v>85.65</v>
      </c>
      <c r="AE73" s="62">
        <v>0</v>
      </c>
      <c r="AF73" s="62"/>
      <c r="AG73" s="128">
        <v>85.65</v>
      </c>
      <c r="AH73" s="62" t="s">
        <v>1869</v>
      </c>
    </row>
    <row r="74" spans="1:34" s="25" customFormat="1" ht="12.75" x14ac:dyDescent="0.2">
      <c r="A74" s="60" t="s">
        <v>1968</v>
      </c>
      <c r="B74" s="53"/>
      <c r="C74" s="54">
        <v>1</v>
      </c>
      <c r="D74" s="54" t="s">
        <v>1984</v>
      </c>
      <c r="E74" s="88" t="s">
        <v>1874</v>
      </c>
      <c r="F74" s="93"/>
      <c r="G74" s="56">
        <v>169</v>
      </c>
      <c r="H74" s="56">
        <v>55</v>
      </c>
      <c r="I74" s="57">
        <v>19.257028815517664</v>
      </c>
      <c r="J74" s="58">
        <v>100</v>
      </c>
      <c r="K74" s="55" t="s">
        <v>1868</v>
      </c>
      <c r="L74" s="59">
        <v>3100</v>
      </c>
      <c r="M74" s="54">
        <v>85</v>
      </c>
      <c r="N74" s="55" t="s">
        <v>1869</v>
      </c>
      <c r="O74" s="59">
        <v>8.3000000000000007</v>
      </c>
      <c r="P74" s="54">
        <v>80</v>
      </c>
      <c r="Q74" s="55" t="s">
        <v>1869</v>
      </c>
      <c r="R74" s="59">
        <v>24</v>
      </c>
      <c r="S74" s="55">
        <v>95</v>
      </c>
      <c r="T74" s="55" t="s">
        <v>1875</v>
      </c>
      <c r="U74" s="59">
        <v>175</v>
      </c>
      <c r="V74" s="54">
        <v>76</v>
      </c>
      <c r="W74" s="55" t="s">
        <v>1870</v>
      </c>
      <c r="X74" s="59">
        <v>40</v>
      </c>
      <c r="Y74" s="54">
        <v>74</v>
      </c>
      <c r="Z74" s="60" t="s">
        <v>1870</v>
      </c>
      <c r="AA74" s="59" t="s">
        <v>1967</v>
      </c>
      <c r="AB74" s="64">
        <v>80</v>
      </c>
      <c r="AC74" s="62" t="s">
        <v>1869</v>
      </c>
      <c r="AD74" s="128">
        <v>84.25</v>
      </c>
      <c r="AE74" s="62">
        <v>0</v>
      </c>
      <c r="AF74" s="62"/>
      <c r="AG74" s="128">
        <v>84.25</v>
      </c>
      <c r="AH74" s="62" t="s">
        <v>1869</v>
      </c>
    </row>
    <row r="75" spans="1:34" s="25" customFormat="1" ht="12.75" x14ac:dyDescent="0.2">
      <c r="A75" s="60" t="s">
        <v>1968</v>
      </c>
      <c r="B75" s="53"/>
      <c r="C75" s="54">
        <v>1</v>
      </c>
      <c r="D75" s="54" t="s">
        <v>1985</v>
      </c>
      <c r="E75" s="88" t="s">
        <v>1874</v>
      </c>
      <c r="F75" s="93"/>
      <c r="G75" s="56">
        <v>160</v>
      </c>
      <c r="H75" s="56">
        <v>51</v>
      </c>
      <c r="I75" s="57">
        <v>19.921875</v>
      </c>
      <c r="J75" s="58">
        <v>100</v>
      </c>
      <c r="K75" s="55" t="s">
        <v>1868</v>
      </c>
      <c r="L75" s="59">
        <v>3300</v>
      </c>
      <c r="M75" s="54">
        <v>95</v>
      </c>
      <c r="N75" s="55" t="s">
        <v>1875</v>
      </c>
      <c r="O75" s="59">
        <v>8.1999999999999993</v>
      </c>
      <c r="P75" s="54">
        <v>80</v>
      </c>
      <c r="Q75" s="55" t="s">
        <v>1869</v>
      </c>
      <c r="R75" s="59">
        <v>14.8</v>
      </c>
      <c r="S75" s="55">
        <v>74</v>
      </c>
      <c r="T75" s="55" t="s">
        <v>1870</v>
      </c>
      <c r="U75" s="59">
        <v>160</v>
      </c>
      <c r="V75" s="54">
        <v>66</v>
      </c>
      <c r="W75" s="55" t="s">
        <v>1870</v>
      </c>
      <c r="X75" s="59">
        <v>38</v>
      </c>
      <c r="Y75" s="54">
        <v>72</v>
      </c>
      <c r="Z75" s="60" t="s">
        <v>1870</v>
      </c>
      <c r="AA75" s="59" t="s">
        <v>1876</v>
      </c>
      <c r="AB75" s="64">
        <v>70</v>
      </c>
      <c r="AC75" s="62" t="s">
        <v>1870</v>
      </c>
      <c r="AD75" s="128">
        <v>80.45</v>
      </c>
      <c r="AE75" s="62">
        <v>0</v>
      </c>
      <c r="AF75" s="62"/>
      <c r="AG75" s="128">
        <v>80.45</v>
      </c>
      <c r="AH75" s="62" t="s">
        <v>1869</v>
      </c>
    </row>
    <row r="76" spans="1:34" s="25" customFormat="1" ht="12.75" x14ac:dyDescent="0.2">
      <c r="A76" s="60" t="s">
        <v>1968</v>
      </c>
      <c r="B76" s="53"/>
      <c r="C76" s="54">
        <v>1</v>
      </c>
      <c r="D76" s="54" t="s">
        <v>1986</v>
      </c>
      <c r="E76" s="88" t="s">
        <v>1874</v>
      </c>
      <c r="F76" s="93"/>
      <c r="G76" s="56">
        <v>167</v>
      </c>
      <c r="H76" s="56">
        <v>63</v>
      </c>
      <c r="I76" s="57">
        <v>22.589551436050055</v>
      </c>
      <c r="J76" s="58">
        <v>100</v>
      </c>
      <c r="K76" s="55" t="s">
        <v>1868</v>
      </c>
      <c r="L76" s="59">
        <v>3100</v>
      </c>
      <c r="M76" s="54">
        <v>85</v>
      </c>
      <c r="N76" s="55" t="s">
        <v>1869</v>
      </c>
      <c r="O76" s="59">
        <v>8.1999999999999993</v>
      </c>
      <c r="P76" s="54">
        <v>80</v>
      </c>
      <c r="Q76" s="55" t="s">
        <v>1869</v>
      </c>
      <c r="R76" s="59">
        <v>18</v>
      </c>
      <c r="S76" s="55">
        <v>78</v>
      </c>
      <c r="T76" s="55" t="s">
        <v>1870</v>
      </c>
      <c r="U76" s="59">
        <v>180</v>
      </c>
      <c r="V76" s="54">
        <v>80</v>
      </c>
      <c r="W76" s="55" t="s">
        <v>1869</v>
      </c>
      <c r="X76" s="59">
        <v>47</v>
      </c>
      <c r="Y76" s="54">
        <v>80</v>
      </c>
      <c r="Z76" s="60" t="s">
        <v>1869</v>
      </c>
      <c r="AA76" s="59" t="s">
        <v>1987</v>
      </c>
      <c r="AB76" s="64">
        <v>68</v>
      </c>
      <c r="AC76" s="62" t="s">
        <v>1870</v>
      </c>
      <c r="AD76" s="128">
        <v>81.150000000000006</v>
      </c>
      <c r="AE76" s="62">
        <v>0</v>
      </c>
      <c r="AF76" s="62"/>
      <c r="AG76" s="128">
        <v>81.150000000000006</v>
      </c>
      <c r="AH76" s="62" t="s">
        <v>1869</v>
      </c>
    </row>
    <row r="77" spans="1:34" s="25" customFormat="1" ht="12.75" x14ac:dyDescent="0.2">
      <c r="A77" s="60" t="s">
        <v>1968</v>
      </c>
      <c r="B77" s="53"/>
      <c r="C77" s="54">
        <v>1</v>
      </c>
      <c r="D77" s="54" t="s">
        <v>1988</v>
      </c>
      <c r="E77" s="88" t="s">
        <v>1874</v>
      </c>
      <c r="F77" s="93"/>
      <c r="G77" s="56">
        <v>177</v>
      </c>
      <c r="H77" s="56">
        <v>93</v>
      </c>
      <c r="I77" s="57">
        <v>29.684956430144595</v>
      </c>
      <c r="J77" s="58">
        <v>60</v>
      </c>
      <c r="K77" s="55" t="s">
        <v>1909</v>
      </c>
      <c r="L77" s="59">
        <v>3400</v>
      </c>
      <c r="M77" s="54">
        <v>100</v>
      </c>
      <c r="N77" s="55" t="s">
        <v>1875</v>
      </c>
      <c r="O77" s="59">
        <v>8</v>
      </c>
      <c r="P77" s="54">
        <v>85</v>
      </c>
      <c r="Q77" s="55" t="s">
        <v>1869</v>
      </c>
      <c r="R77" s="59">
        <v>25.7</v>
      </c>
      <c r="S77" s="55">
        <v>100</v>
      </c>
      <c r="T77" s="55" t="s">
        <v>1875</v>
      </c>
      <c r="U77" s="59">
        <v>170</v>
      </c>
      <c r="V77" s="54">
        <v>72</v>
      </c>
      <c r="W77" s="55" t="s">
        <v>1870</v>
      </c>
      <c r="X77" s="59">
        <v>45</v>
      </c>
      <c r="Y77" s="54">
        <v>80</v>
      </c>
      <c r="Z77" s="60" t="s">
        <v>1869</v>
      </c>
      <c r="AA77" s="59" t="s">
        <v>1892</v>
      </c>
      <c r="AB77" s="64">
        <v>72</v>
      </c>
      <c r="AC77" s="62" t="s">
        <v>1870</v>
      </c>
      <c r="AD77" s="128">
        <v>80.600000000000009</v>
      </c>
      <c r="AE77" s="62">
        <v>0</v>
      </c>
      <c r="AF77" s="62"/>
      <c r="AG77" s="128">
        <v>80.599999999999994</v>
      </c>
      <c r="AH77" s="62" t="s">
        <v>1869</v>
      </c>
    </row>
    <row r="78" spans="1:34" s="25" customFormat="1" ht="12.75" x14ac:dyDescent="0.2">
      <c r="A78" s="60" t="s">
        <v>1968</v>
      </c>
      <c r="B78" s="53"/>
      <c r="C78" s="54">
        <v>1</v>
      </c>
      <c r="D78" s="54" t="s">
        <v>1989</v>
      </c>
      <c r="E78" s="88" t="s">
        <v>1874</v>
      </c>
      <c r="F78" s="93"/>
      <c r="G78" s="56">
        <v>167</v>
      </c>
      <c r="H78" s="56">
        <v>54</v>
      </c>
      <c r="I78" s="57">
        <v>19.362472659471475</v>
      </c>
      <c r="J78" s="58">
        <v>100</v>
      </c>
      <c r="K78" s="55" t="s">
        <v>1868</v>
      </c>
      <c r="L78" s="59">
        <v>3500</v>
      </c>
      <c r="M78" s="54">
        <v>100</v>
      </c>
      <c r="N78" s="55" t="s">
        <v>1875</v>
      </c>
      <c r="O78" s="59">
        <v>8.3000000000000007</v>
      </c>
      <c r="P78" s="54">
        <v>80</v>
      </c>
      <c r="Q78" s="55" t="s">
        <v>1869</v>
      </c>
      <c r="R78" s="59">
        <v>30</v>
      </c>
      <c r="S78" s="55">
        <v>100</v>
      </c>
      <c r="T78" s="55" t="s">
        <v>1875</v>
      </c>
      <c r="U78" s="59">
        <v>180</v>
      </c>
      <c r="V78" s="54">
        <v>80</v>
      </c>
      <c r="W78" s="55" t="s">
        <v>1869</v>
      </c>
      <c r="X78" s="59">
        <v>40</v>
      </c>
      <c r="Y78" s="54">
        <v>74</v>
      </c>
      <c r="Z78" s="60" t="s">
        <v>1870</v>
      </c>
      <c r="AA78" s="59" t="s">
        <v>1990</v>
      </c>
      <c r="AB78" s="64">
        <v>68</v>
      </c>
      <c r="AC78" s="62" t="s">
        <v>1870</v>
      </c>
      <c r="AD78" s="128">
        <v>85</v>
      </c>
      <c r="AE78" s="62">
        <v>0</v>
      </c>
      <c r="AF78" s="62"/>
      <c r="AG78" s="128">
        <v>85</v>
      </c>
      <c r="AH78" s="62" t="s">
        <v>1869</v>
      </c>
    </row>
    <row r="79" spans="1:34" s="25" customFormat="1" ht="12.75" x14ac:dyDescent="0.2">
      <c r="A79" s="60" t="s">
        <v>1968</v>
      </c>
      <c r="B79" s="53"/>
      <c r="C79" s="54">
        <v>1</v>
      </c>
      <c r="D79" s="54" t="s">
        <v>1991</v>
      </c>
      <c r="E79" s="88" t="s">
        <v>1874</v>
      </c>
      <c r="F79" s="93"/>
      <c r="G79" s="56">
        <v>160</v>
      </c>
      <c r="H79" s="56">
        <v>82</v>
      </c>
      <c r="I79" s="57">
        <v>32.03125</v>
      </c>
      <c r="J79" s="58">
        <v>60</v>
      </c>
      <c r="K79" s="55" t="s">
        <v>1909</v>
      </c>
      <c r="L79" s="59">
        <v>3548</v>
      </c>
      <c r="M79" s="54">
        <v>100</v>
      </c>
      <c r="N79" s="55" t="s">
        <v>1875</v>
      </c>
      <c r="O79" s="59">
        <v>8.1999999999999993</v>
      </c>
      <c r="P79" s="54">
        <v>80</v>
      </c>
      <c r="Q79" s="55" t="s">
        <v>1869</v>
      </c>
      <c r="R79" s="59">
        <v>26.3</v>
      </c>
      <c r="S79" s="55">
        <v>100</v>
      </c>
      <c r="T79" s="55" t="s">
        <v>1875</v>
      </c>
      <c r="U79" s="59">
        <v>175</v>
      </c>
      <c r="V79" s="54">
        <v>76</v>
      </c>
      <c r="W79" s="55" t="s">
        <v>1870</v>
      </c>
      <c r="X79" s="59">
        <v>43</v>
      </c>
      <c r="Y79" s="54">
        <v>78</v>
      </c>
      <c r="Z79" s="60" t="s">
        <v>1870</v>
      </c>
      <c r="AA79" s="59" t="s">
        <v>1940</v>
      </c>
      <c r="AB79" s="64">
        <v>74</v>
      </c>
      <c r="AC79" s="62" t="s">
        <v>1870</v>
      </c>
      <c r="AD79" s="128">
        <v>80.2</v>
      </c>
      <c r="AE79" s="62">
        <v>0</v>
      </c>
      <c r="AF79" s="62"/>
      <c r="AG79" s="128">
        <v>80.2</v>
      </c>
      <c r="AH79" s="62" t="s">
        <v>1869</v>
      </c>
    </row>
    <row r="80" spans="1:34" s="25" customFormat="1" ht="12.75" x14ac:dyDescent="0.2">
      <c r="A80" s="60" t="s">
        <v>1968</v>
      </c>
      <c r="B80" s="53"/>
      <c r="C80" s="54">
        <v>1</v>
      </c>
      <c r="D80" s="54" t="s">
        <v>1992</v>
      </c>
      <c r="E80" s="88" t="s">
        <v>1874</v>
      </c>
      <c r="F80" s="93"/>
      <c r="G80" s="56">
        <v>160</v>
      </c>
      <c r="H80" s="56">
        <v>50</v>
      </c>
      <c r="I80" s="57">
        <v>19.53125</v>
      </c>
      <c r="J80" s="58">
        <v>100</v>
      </c>
      <c r="K80" s="55" t="s">
        <v>1868</v>
      </c>
      <c r="L80" s="59">
        <v>3229</v>
      </c>
      <c r="M80" s="54">
        <v>85</v>
      </c>
      <c r="N80" s="55" t="s">
        <v>1869</v>
      </c>
      <c r="O80" s="59">
        <v>8.1</v>
      </c>
      <c r="P80" s="54">
        <v>85</v>
      </c>
      <c r="Q80" s="55" t="s">
        <v>1869</v>
      </c>
      <c r="R80" s="59">
        <v>18</v>
      </c>
      <c r="S80" s="55">
        <v>78</v>
      </c>
      <c r="T80" s="55" t="s">
        <v>1870</v>
      </c>
      <c r="U80" s="59">
        <v>160</v>
      </c>
      <c r="V80" s="54">
        <v>66</v>
      </c>
      <c r="W80" s="55" t="s">
        <v>1870</v>
      </c>
      <c r="X80" s="59">
        <v>35</v>
      </c>
      <c r="Y80" s="54">
        <v>70</v>
      </c>
      <c r="Z80" s="60" t="s">
        <v>1870</v>
      </c>
      <c r="AA80" s="59" t="s">
        <v>1918</v>
      </c>
      <c r="AB80" s="64">
        <v>70</v>
      </c>
      <c r="AC80" s="62" t="s">
        <v>1870</v>
      </c>
      <c r="AD80" s="128">
        <v>80.150000000000006</v>
      </c>
      <c r="AE80" s="62">
        <v>0</v>
      </c>
      <c r="AF80" s="62"/>
      <c r="AG80" s="128">
        <v>80.150000000000006</v>
      </c>
      <c r="AH80" s="62" t="s">
        <v>1869</v>
      </c>
    </row>
    <row r="81" spans="1:34" s="25" customFormat="1" ht="12.75" x14ac:dyDescent="0.2">
      <c r="A81" s="60" t="s">
        <v>1968</v>
      </c>
      <c r="B81" s="53"/>
      <c r="C81" s="54">
        <v>1</v>
      </c>
      <c r="D81" s="54" t="s">
        <v>1993</v>
      </c>
      <c r="E81" s="88" t="s">
        <v>1874</v>
      </c>
      <c r="F81" s="93"/>
      <c r="G81" s="56">
        <v>164</v>
      </c>
      <c r="H81" s="56">
        <v>60</v>
      </c>
      <c r="I81" s="57">
        <v>22.308149910767401</v>
      </c>
      <c r="J81" s="58">
        <v>100</v>
      </c>
      <c r="K81" s="55" t="s">
        <v>1868</v>
      </c>
      <c r="L81" s="59">
        <v>3229</v>
      </c>
      <c r="M81" s="54">
        <v>85</v>
      </c>
      <c r="N81" s="55" t="s">
        <v>1869</v>
      </c>
      <c r="O81" s="59">
        <v>8.5</v>
      </c>
      <c r="P81" s="54">
        <v>78</v>
      </c>
      <c r="Q81" s="55" t="s">
        <v>1870</v>
      </c>
      <c r="R81" s="59">
        <v>25</v>
      </c>
      <c r="S81" s="55">
        <v>95</v>
      </c>
      <c r="T81" s="55" t="s">
        <v>1875</v>
      </c>
      <c r="U81" s="59">
        <v>150</v>
      </c>
      <c r="V81" s="54">
        <v>60</v>
      </c>
      <c r="W81" s="55" t="s">
        <v>1870</v>
      </c>
      <c r="X81" s="59">
        <v>37</v>
      </c>
      <c r="Y81" s="54">
        <v>72</v>
      </c>
      <c r="Z81" s="60" t="s">
        <v>1870</v>
      </c>
      <c r="AA81" s="59" t="s">
        <v>1900</v>
      </c>
      <c r="AB81" s="64">
        <v>70</v>
      </c>
      <c r="AC81" s="62" t="s">
        <v>1870</v>
      </c>
      <c r="AD81" s="128">
        <v>80.05</v>
      </c>
      <c r="AE81" s="62">
        <v>0</v>
      </c>
      <c r="AF81" s="62"/>
      <c r="AG81" s="128">
        <v>80.05</v>
      </c>
      <c r="AH81" s="62" t="s">
        <v>1869</v>
      </c>
    </row>
    <row r="82" spans="1:34" s="25" customFormat="1" ht="12.75" x14ac:dyDescent="0.2">
      <c r="A82" s="60" t="s">
        <v>1968</v>
      </c>
      <c r="B82" s="53"/>
      <c r="C82" s="54">
        <v>1</v>
      </c>
      <c r="D82" s="54" t="s">
        <v>1994</v>
      </c>
      <c r="E82" s="88" t="s">
        <v>1874</v>
      </c>
      <c r="F82" s="93"/>
      <c r="G82" s="56">
        <v>156</v>
      </c>
      <c r="H82" s="56">
        <v>48</v>
      </c>
      <c r="I82" s="57">
        <v>19.723865877712029</v>
      </c>
      <c r="J82" s="58">
        <v>100</v>
      </c>
      <c r="K82" s="55" t="s">
        <v>1868</v>
      </c>
      <c r="L82" s="59">
        <v>3190</v>
      </c>
      <c r="M82" s="54">
        <v>85</v>
      </c>
      <c r="N82" s="55" t="s">
        <v>1869</v>
      </c>
      <c r="O82" s="59">
        <v>8.1</v>
      </c>
      <c r="P82" s="54">
        <v>85</v>
      </c>
      <c r="Q82" s="55" t="s">
        <v>1869</v>
      </c>
      <c r="R82" s="59">
        <v>17</v>
      </c>
      <c r="S82" s="55">
        <v>76</v>
      </c>
      <c r="T82" s="55" t="s">
        <v>1870</v>
      </c>
      <c r="U82" s="59">
        <v>160</v>
      </c>
      <c r="V82" s="54">
        <v>66</v>
      </c>
      <c r="W82" s="55" t="s">
        <v>1870</v>
      </c>
      <c r="X82" s="59">
        <v>40</v>
      </c>
      <c r="Y82" s="54">
        <v>74</v>
      </c>
      <c r="Z82" s="60" t="s">
        <v>1870</v>
      </c>
      <c r="AA82" s="59" t="s">
        <v>1876</v>
      </c>
      <c r="AB82" s="64">
        <v>70</v>
      </c>
      <c r="AC82" s="62" t="s">
        <v>1870</v>
      </c>
      <c r="AD82" s="128">
        <v>80.350000000000009</v>
      </c>
      <c r="AE82" s="62">
        <v>0</v>
      </c>
      <c r="AF82" s="62"/>
      <c r="AG82" s="128">
        <v>80.349999999999994</v>
      </c>
      <c r="AH82" s="62" t="s">
        <v>1869</v>
      </c>
    </row>
    <row r="83" spans="1:34" s="25" customFormat="1" ht="12.75" x14ac:dyDescent="0.2">
      <c r="A83" s="60" t="s">
        <v>1968</v>
      </c>
      <c r="B83" s="53"/>
      <c r="C83" s="54">
        <v>1</v>
      </c>
      <c r="D83" s="54" t="s">
        <v>1995</v>
      </c>
      <c r="E83" s="88" t="s">
        <v>1874</v>
      </c>
      <c r="F83" s="93"/>
      <c r="G83" s="56">
        <v>160</v>
      </c>
      <c r="H83" s="56">
        <v>44</v>
      </c>
      <c r="I83" s="57">
        <v>17.1875</v>
      </c>
      <c r="J83" s="58">
        <v>100</v>
      </c>
      <c r="K83" s="55" t="s">
        <v>1868</v>
      </c>
      <c r="L83" s="59">
        <v>3400</v>
      </c>
      <c r="M83" s="54">
        <v>100</v>
      </c>
      <c r="N83" s="55" t="s">
        <v>1875</v>
      </c>
      <c r="O83" s="59">
        <v>8.3000000000000007</v>
      </c>
      <c r="P83" s="54">
        <v>80</v>
      </c>
      <c r="Q83" s="55" t="s">
        <v>1869</v>
      </c>
      <c r="R83" s="59">
        <v>20</v>
      </c>
      <c r="S83" s="55">
        <v>80</v>
      </c>
      <c r="T83" s="55" t="s">
        <v>1869</v>
      </c>
      <c r="U83" s="59">
        <v>160</v>
      </c>
      <c r="V83" s="54">
        <v>66</v>
      </c>
      <c r="W83" s="55" t="s">
        <v>1870</v>
      </c>
      <c r="X83" s="59">
        <v>36</v>
      </c>
      <c r="Y83" s="54">
        <v>70</v>
      </c>
      <c r="Z83" s="60" t="s">
        <v>1870</v>
      </c>
      <c r="AA83" s="59" t="s">
        <v>1894</v>
      </c>
      <c r="AB83" s="64">
        <v>72</v>
      </c>
      <c r="AC83" s="62" t="s">
        <v>1870</v>
      </c>
      <c r="AD83" s="128">
        <v>82</v>
      </c>
      <c r="AE83" s="62">
        <v>0</v>
      </c>
      <c r="AF83" s="62"/>
      <c r="AG83" s="128">
        <v>82</v>
      </c>
      <c r="AH83" s="62" t="s">
        <v>1869</v>
      </c>
    </row>
    <row r="84" spans="1:34" s="25" customFormat="1" ht="12.75" x14ac:dyDescent="0.2">
      <c r="A84" s="60" t="s">
        <v>1968</v>
      </c>
      <c r="B84" s="53"/>
      <c r="C84" s="54">
        <v>1</v>
      </c>
      <c r="D84" s="54" t="s">
        <v>1996</v>
      </c>
      <c r="E84" s="88" t="s">
        <v>1874</v>
      </c>
      <c r="F84" s="93"/>
      <c r="G84" s="56">
        <v>158</v>
      </c>
      <c r="H84" s="56">
        <v>50</v>
      </c>
      <c r="I84" s="57">
        <v>20.028841531805799</v>
      </c>
      <c r="J84" s="58">
        <v>100</v>
      </c>
      <c r="K84" s="55" t="s">
        <v>1868</v>
      </c>
      <c r="L84" s="59">
        <v>3800</v>
      </c>
      <c r="M84" s="54">
        <v>100</v>
      </c>
      <c r="N84" s="55" t="s">
        <v>1875</v>
      </c>
      <c r="O84" s="59">
        <v>8.5</v>
      </c>
      <c r="P84" s="54">
        <v>78</v>
      </c>
      <c r="Q84" s="55" t="s">
        <v>1870</v>
      </c>
      <c r="R84" s="59">
        <v>22</v>
      </c>
      <c r="S84" s="55">
        <v>90</v>
      </c>
      <c r="T84" s="55" t="s">
        <v>1875</v>
      </c>
      <c r="U84" s="59">
        <v>150</v>
      </c>
      <c r="V84" s="54">
        <v>60</v>
      </c>
      <c r="W84" s="55" t="s">
        <v>1870</v>
      </c>
      <c r="X84" s="59">
        <v>30</v>
      </c>
      <c r="Y84" s="54">
        <v>64</v>
      </c>
      <c r="Z84" s="60" t="s">
        <v>1870</v>
      </c>
      <c r="AA84" s="59" t="s">
        <v>1876</v>
      </c>
      <c r="AB84" s="64">
        <v>70</v>
      </c>
      <c r="AC84" s="62" t="s">
        <v>1870</v>
      </c>
      <c r="AD84" s="128">
        <v>81</v>
      </c>
      <c r="AE84" s="62">
        <v>0</v>
      </c>
      <c r="AF84" s="62"/>
      <c r="AG84" s="128">
        <v>81</v>
      </c>
      <c r="AH84" s="62" t="s">
        <v>1869</v>
      </c>
    </row>
    <row r="85" spans="1:34" s="25" customFormat="1" ht="12.75" x14ac:dyDescent="0.2">
      <c r="A85" s="60" t="s">
        <v>1968</v>
      </c>
      <c r="B85" s="53"/>
      <c r="C85" s="54">
        <v>1</v>
      </c>
      <c r="D85" s="54" t="s">
        <v>1997</v>
      </c>
      <c r="E85" s="88" t="s">
        <v>1874</v>
      </c>
      <c r="F85" s="93"/>
      <c r="G85" s="56">
        <v>153</v>
      </c>
      <c r="H85" s="56">
        <v>140</v>
      </c>
      <c r="I85" s="57">
        <v>59.806057499252425</v>
      </c>
      <c r="J85" s="58">
        <v>60</v>
      </c>
      <c r="K85" s="55" t="s">
        <v>1909</v>
      </c>
      <c r="L85" s="59">
        <v>3500</v>
      </c>
      <c r="M85" s="54">
        <v>100</v>
      </c>
      <c r="N85" s="55" t="s">
        <v>1875</v>
      </c>
      <c r="O85" s="59">
        <v>8.1999999999999993</v>
      </c>
      <c r="P85" s="54">
        <v>80</v>
      </c>
      <c r="Q85" s="55" t="s">
        <v>1869</v>
      </c>
      <c r="R85" s="59">
        <v>25.7</v>
      </c>
      <c r="S85" s="55">
        <v>100</v>
      </c>
      <c r="T85" s="55" t="s">
        <v>1875</v>
      </c>
      <c r="U85" s="59">
        <v>170</v>
      </c>
      <c r="V85" s="54">
        <v>72</v>
      </c>
      <c r="W85" s="55" t="s">
        <v>1870</v>
      </c>
      <c r="X85" s="59">
        <v>40</v>
      </c>
      <c r="Y85" s="54">
        <v>74</v>
      </c>
      <c r="Z85" s="60" t="s">
        <v>1870</v>
      </c>
      <c r="AA85" s="59" t="s">
        <v>1924</v>
      </c>
      <c r="AB85" s="64">
        <v>78</v>
      </c>
      <c r="AC85" s="62" t="s">
        <v>1870</v>
      </c>
      <c r="AD85" s="128">
        <v>80.2</v>
      </c>
      <c r="AE85" s="62">
        <v>0</v>
      </c>
      <c r="AF85" s="62"/>
      <c r="AG85" s="128">
        <v>80.2</v>
      </c>
      <c r="AH85" s="62" t="s">
        <v>1869</v>
      </c>
    </row>
    <row r="86" spans="1:34" s="25" customFormat="1" ht="12.75" x14ac:dyDescent="0.2">
      <c r="A86" s="60" t="s">
        <v>1968</v>
      </c>
      <c r="B86" s="53"/>
      <c r="C86" s="54">
        <v>1</v>
      </c>
      <c r="D86" s="54" t="s">
        <v>1998</v>
      </c>
      <c r="E86" s="88" t="s">
        <v>1874</v>
      </c>
      <c r="F86" s="93"/>
      <c r="G86" s="56">
        <v>159</v>
      </c>
      <c r="H86" s="56">
        <v>92</v>
      </c>
      <c r="I86" s="57">
        <v>36.390965547248925</v>
      </c>
      <c r="J86" s="58">
        <v>60</v>
      </c>
      <c r="K86" s="55" t="s">
        <v>1909</v>
      </c>
      <c r="L86" s="59">
        <v>4298</v>
      </c>
      <c r="M86" s="54">
        <v>100</v>
      </c>
      <c r="N86" s="55" t="s">
        <v>1875</v>
      </c>
      <c r="O86" s="59">
        <v>8</v>
      </c>
      <c r="P86" s="54">
        <v>85</v>
      </c>
      <c r="Q86" s="55" t="s">
        <v>1869</v>
      </c>
      <c r="R86" s="59">
        <v>25.3</v>
      </c>
      <c r="S86" s="55">
        <v>100</v>
      </c>
      <c r="T86" s="55" t="s">
        <v>1875</v>
      </c>
      <c r="U86" s="59">
        <v>178</v>
      </c>
      <c r="V86" s="54">
        <v>78</v>
      </c>
      <c r="W86" s="55" t="s">
        <v>1870</v>
      </c>
      <c r="X86" s="59">
        <v>41</v>
      </c>
      <c r="Y86" s="54">
        <v>76</v>
      </c>
      <c r="Z86" s="60" t="s">
        <v>1870</v>
      </c>
      <c r="AA86" s="59" t="s">
        <v>1892</v>
      </c>
      <c r="AB86" s="64">
        <v>72</v>
      </c>
      <c r="AC86" s="62" t="s">
        <v>1870</v>
      </c>
      <c r="AD86" s="128">
        <v>80.8</v>
      </c>
      <c r="AE86" s="62">
        <v>0</v>
      </c>
      <c r="AF86" s="62"/>
      <c r="AG86" s="128">
        <v>80.8</v>
      </c>
      <c r="AH86" s="62" t="s">
        <v>1869</v>
      </c>
    </row>
    <row r="87" spans="1:34" s="25" customFormat="1" ht="12.75" x14ac:dyDescent="0.2">
      <c r="A87" s="60" t="s">
        <v>1968</v>
      </c>
      <c r="B87" s="53"/>
      <c r="C87" s="54">
        <v>1</v>
      </c>
      <c r="D87" s="54" t="s">
        <v>1999</v>
      </c>
      <c r="E87" s="88" t="s">
        <v>1874</v>
      </c>
      <c r="F87" s="93"/>
      <c r="G87" s="56">
        <v>170</v>
      </c>
      <c r="H87" s="56">
        <v>89</v>
      </c>
      <c r="I87" s="57">
        <v>30.79584775086505</v>
      </c>
      <c r="J87" s="58">
        <v>60</v>
      </c>
      <c r="K87" s="55" t="s">
        <v>1909</v>
      </c>
      <c r="L87" s="59">
        <v>3515</v>
      </c>
      <c r="M87" s="54">
        <v>100</v>
      </c>
      <c r="N87" s="55" t="s">
        <v>1875</v>
      </c>
      <c r="O87" s="59">
        <v>8.1</v>
      </c>
      <c r="P87" s="54">
        <v>85</v>
      </c>
      <c r="Q87" s="55" t="s">
        <v>1869</v>
      </c>
      <c r="R87" s="59">
        <v>28.9</v>
      </c>
      <c r="S87" s="55">
        <v>100</v>
      </c>
      <c r="T87" s="55" t="s">
        <v>1875</v>
      </c>
      <c r="U87" s="59">
        <v>170</v>
      </c>
      <c r="V87" s="54">
        <v>72</v>
      </c>
      <c r="W87" s="55" t="s">
        <v>1870</v>
      </c>
      <c r="X87" s="59">
        <v>43</v>
      </c>
      <c r="Y87" s="54">
        <v>78</v>
      </c>
      <c r="Z87" s="60" t="s">
        <v>1870</v>
      </c>
      <c r="AA87" s="59" t="s">
        <v>1933</v>
      </c>
      <c r="AB87" s="64">
        <v>72</v>
      </c>
      <c r="AC87" s="62" t="s">
        <v>1870</v>
      </c>
      <c r="AD87" s="128">
        <v>80.400000000000006</v>
      </c>
      <c r="AE87" s="62">
        <v>0</v>
      </c>
      <c r="AF87" s="62"/>
      <c r="AG87" s="128">
        <v>80.400000000000006</v>
      </c>
      <c r="AH87" s="62" t="s">
        <v>1869</v>
      </c>
    </row>
    <row r="88" spans="1:34" s="25" customFormat="1" ht="12.75" x14ac:dyDescent="0.2">
      <c r="A88" s="60" t="s">
        <v>1968</v>
      </c>
      <c r="B88" s="53"/>
      <c r="C88" s="54">
        <v>1</v>
      </c>
      <c r="D88" s="54" t="s">
        <v>2000</v>
      </c>
      <c r="E88" s="88" t="s">
        <v>1874</v>
      </c>
      <c r="F88" s="93"/>
      <c r="G88" s="56">
        <v>168</v>
      </c>
      <c r="H88" s="56">
        <v>50</v>
      </c>
      <c r="I88" s="57">
        <v>17.715419501133788</v>
      </c>
      <c r="J88" s="58">
        <v>100</v>
      </c>
      <c r="K88" s="55" t="s">
        <v>1868</v>
      </c>
      <c r="L88" s="59">
        <v>3700</v>
      </c>
      <c r="M88" s="54">
        <v>100</v>
      </c>
      <c r="N88" s="55" t="s">
        <v>1875</v>
      </c>
      <c r="O88" s="59">
        <v>8.5</v>
      </c>
      <c r="P88" s="54">
        <v>78</v>
      </c>
      <c r="Q88" s="55" t="s">
        <v>1870</v>
      </c>
      <c r="R88" s="59">
        <v>17</v>
      </c>
      <c r="S88" s="55">
        <v>76</v>
      </c>
      <c r="T88" s="55" t="s">
        <v>1870</v>
      </c>
      <c r="U88" s="59">
        <v>180</v>
      </c>
      <c r="V88" s="54">
        <v>80</v>
      </c>
      <c r="W88" s="55" t="s">
        <v>1869</v>
      </c>
      <c r="X88" s="59">
        <v>45</v>
      </c>
      <c r="Y88" s="54">
        <v>80</v>
      </c>
      <c r="Z88" s="60" t="s">
        <v>1869</v>
      </c>
      <c r="AA88" s="59" t="s">
        <v>1898</v>
      </c>
      <c r="AB88" s="64">
        <v>68</v>
      </c>
      <c r="AC88" s="62" t="s">
        <v>1870</v>
      </c>
      <c r="AD88" s="128">
        <v>82.8</v>
      </c>
      <c r="AE88" s="62">
        <v>0</v>
      </c>
      <c r="AF88" s="62"/>
      <c r="AG88" s="128">
        <v>82.8</v>
      </c>
      <c r="AH88" s="62" t="s">
        <v>1869</v>
      </c>
    </row>
    <row r="89" spans="1:34" s="25" customFormat="1" ht="12.75" x14ac:dyDescent="0.2">
      <c r="A89" s="60" t="s">
        <v>1968</v>
      </c>
      <c r="B89" s="53"/>
      <c r="C89" s="54">
        <v>1</v>
      </c>
      <c r="D89" s="54" t="s">
        <v>2001</v>
      </c>
      <c r="E89" s="88" t="s">
        <v>1874</v>
      </c>
      <c r="F89" s="93"/>
      <c r="G89" s="56">
        <v>165</v>
      </c>
      <c r="H89" s="56">
        <v>50</v>
      </c>
      <c r="I89" s="57">
        <v>18.365472910927455</v>
      </c>
      <c r="J89" s="58">
        <v>100</v>
      </c>
      <c r="K89" s="55" t="s">
        <v>1868</v>
      </c>
      <c r="L89" s="59">
        <v>3100</v>
      </c>
      <c r="M89" s="54">
        <v>85</v>
      </c>
      <c r="N89" s="55" t="s">
        <v>1869</v>
      </c>
      <c r="O89" s="59">
        <v>8.6</v>
      </c>
      <c r="P89" s="54">
        <v>78</v>
      </c>
      <c r="Q89" s="55" t="s">
        <v>1870</v>
      </c>
      <c r="R89" s="59">
        <v>21</v>
      </c>
      <c r="S89" s="55">
        <v>85</v>
      </c>
      <c r="T89" s="55" t="s">
        <v>1869</v>
      </c>
      <c r="U89" s="59">
        <v>180</v>
      </c>
      <c r="V89" s="54">
        <v>80</v>
      </c>
      <c r="W89" s="55" t="s">
        <v>1869</v>
      </c>
      <c r="X89" s="59">
        <v>39</v>
      </c>
      <c r="Y89" s="54">
        <v>74</v>
      </c>
      <c r="Z89" s="60" t="s">
        <v>1870</v>
      </c>
      <c r="AA89" s="59" t="s">
        <v>1990</v>
      </c>
      <c r="AB89" s="64">
        <v>68</v>
      </c>
      <c r="AC89" s="62" t="s">
        <v>1870</v>
      </c>
      <c r="AD89" s="128">
        <v>80.850000000000009</v>
      </c>
      <c r="AE89" s="62">
        <v>0</v>
      </c>
      <c r="AF89" s="62"/>
      <c r="AG89" s="128">
        <v>80.849999999999994</v>
      </c>
      <c r="AH89" s="62" t="s">
        <v>1869</v>
      </c>
    </row>
    <row r="90" spans="1:34" s="25" customFormat="1" ht="12.75" x14ac:dyDescent="0.2">
      <c r="A90" s="60" t="s">
        <v>1968</v>
      </c>
      <c r="B90" s="53"/>
      <c r="C90" s="54">
        <v>1</v>
      </c>
      <c r="D90" s="54" t="s">
        <v>2002</v>
      </c>
      <c r="E90" s="88" t="s">
        <v>1874</v>
      </c>
      <c r="F90" s="93"/>
      <c r="G90" s="56">
        <v>156</v>
      </c>
      <c r="H90" s="56">
        <v>58</v>
      </c>
      <c r="I90" s="57">
        <v>23.83300460223537</v>
      </c>
      <c r="J90" s="58">
        <v>80</v>
      </c>
      <c r="K90" s="55" t="s">
        <v>1889</v>
      </c>
      <c r="L90" s="59">
        <v>3500</v>
      </c>
      <c r="M90" s="54">
        <v>100</v>
      </c>
      <c r="N90" s="55" t="s">
        <v>1875</v>
      </c>
      <c r="O90" s="59">
        <v>8.1999999999999993</v>
      </c>
      <c r="P90" s="54">
        <v>80</v>
      </c>
      <c r="Q90" s="55" t="s">
        <v>1869</v>
      </c>
      <c r="R90" s="59">
        <v>24</v>
      </c>
      <c r="S90" s="55">
        <v>95</v>
      </c>
      <c r="T90" s="55" t="s">
        <v>1875</v>
      </c>
      <c r="U90" s="59">
        <v>160</v>
      </c>
      <c r="V90" s="54">
        <v>66</v>
      </c>
      <c r="W90" s="55" t="s">
        <v>1870</v>
      </c>
      <c r="X90" s="59">
        <v>40</v>
      </c>
      <c r="Y90" s="54">
        <v>74</v>
      </c>
      <c r="Z90" s="60" t="s">
        <v>1870</v>
      </c>
      <c r="AA90" s="59" t="s">
        <v>1876</v>
      </c>
      <c r="AB90" s="64">
        <v>70</v>
      </c>
      <c r="AC90" s="62" t="s">
        <v>1870</v>
      </c>
      <c r="AD90" s="128">
        <v>80.5</v>
      </c>
      <c r="AE90" s="62">
        <v>0</v>
      </c>
      <c r="AF90" s="62"/>
      <c r="AG90" s="128">
        <v>80.5</v>
      </c>
      <c r="AH90" s="62" t="s">
        <v>1869</v>
      </c>
    </row>
    <row r="91" spans="1:34" s="25" customFormat="1" ht="12.75" x14ac:dyDescent="0.2">
      <c r="A91" s="60" t="s">
        <v>1968</v>
      </c>
      <c r="B91" s="53"/>
      <c r="C91" s="54">
        <v>1</v>
      </c>
      <c r="D91" s="54" t="s">
        <v>2003</v>
      </c>
      <c r="E91" s="88" t="s">
        <v>1874</v>
      </c>
      <c r="F91" s="93"/>
      <c r="G91" s="56">
        <v>160</v>
      </c>
      <c r="H91" s="56">
        <v>45</v>
      </c>
      <c r="I91" s="57">
        <v>17.578125</v>
      </c>
      <c r="J91" s="58">
        <v>100</v>
      </c>
      <c r="K91" s="55" t="s">
        <v>1868</v>
      </c>
      <c r="L91" s="59">
        <v>3113</v>
      </c>
      <c r="M91" s="54">
        <v>85</v>
      </c>
      <c r="N91" s="55" t="s">
        <v>1869</v>
      </c>
      <c r="O91" s="59">
        <v>8.1</v>
      </c>
      <c r="P91" s="54">
        <v>85</v>
      </c>
      <c r="Q91" s="55" t="s">
        <v>1869</v>
      </c>
      <c r="R91" s="59">
        <v>17</v>
      </c>
      <c r="S91" s="55">
        <v>76</v>
      </c>
      <c r="T91" s="55" t="s">
        <v>1870</v>
      </c>
      <c r="U91" s="59">
        <v>180</v>
      </c>
      <c r="V91" s="54">
        <v>80</v>
      </c>
      <c r="W91" s="55" t="s">
        <v>1869</v>
      </c>
      <c r="X91" s="59">
        <v>41</v>
      </c>
      <c r="Y91" s="54">
        <v>76</v>
      </c>
      <c r="Z91" s="60" t="s">
        <v>1870</v>
      </c>
      <c r="AA91" s="59" t="s">
        <v>1898</v>
      </c>
      <c r="AB91" s="64">
        <v>68</v>
      </c>
      <c r="AC91" s="62" t="s">
        <v>1870</v>
      </c>
      <c r="AD91" s="128">
        <v>81.55</v>
      </c>
      <c r="AE91" s="62">
        <v>0</v>
      </c>
      <c r="AF91" s="62"/>
      <c r="AG91" s="128">
        <v>81.55</v>
      </c>
      <c r="AH91" s="62" t="s">
        <v>1869</v>
      </c>
    </row>
    <row r="92" spans="1:34" s="25" customFormat="1" ht="12.75" x14ac:dyDescent="0.2">
      <c r="A92" s="60" t="s">
        <v>1968</v>
      </c>
      <c r="B92" s="53"/>
      <c r="C92" s="54">
        <v>1</v>
      </c>
      <c r="D92" s="54" t="s">
        <v>2004</v>
      </c>
      <c r="E92" s="88" t="s">
        <v>1874</v>
      </c>
      <c r="F92" s="93"/>
      <c r="G92" s="56">
        <v>163</v>
      </c>
      <c r="H92" s="56">
        <v>52</v>
      </c>
      <c r="I92" s="57">
        <v>19.571681282697881</v>
      </c>
      <c r="J92" s="58">
        <v>100</v>
      </c>
      <c r="K92" s="55" t="s">
        <v>1868</v>
      </c>
      <c r="L92" s="59">
        <v>3200</v>
      </c>
      <c r="M92" s="54">
        <v>85</v>
      </c>
      <c r="N92" s="55" t="s">
        <v>1869</v>
      </c>
      <c r="O92" s="59">
        <v>8.1999999999999993</v>
      </c>
      <c r="P92" s="54">
        <v>80</v>
      </c>
      <c r="Q92" s="55" t="s">
        <v>1869</v>
      </c>
      <c r="R92" s="59">
        <v>20</v>
      </c>
      <c r="S92" s="55">
        <v>80</v>
      </c>
      <c r="T92" s="55" t="s">
        <v>1869</v>
      </c>
      <c r="U92" s="59">
        <v>180</v>
      </c>
      <c r="V92" s="54">
        <v>80</v>
      </c>
      <c r="W92" s="55" t="s">
        <v>1869</v>
      </c>
      <c r="X92" s="59">
        <v>40</v>
      </c>
      <c r="Y92" s="54">
        <v>74</v>
      </c>
      <c r="Z92" s="60" t="s">
        <v>1870</v>
      </c>
      <c r="AA92" s="59" t="s">
        <v>1990</v>
      </c>
      <c r="AB92" s="64">
        <v>68</v>
      </c>
      <c r="AC92" s="62" t="s">
        <v>1870</v>
      </c>
      <c r="AD92" s="128">
        <v>80.75</v>
      </c>
      <c r="AE92" s="62">
        <v>0</v>
      </c>
      <c r="AF92" s="62"/>
      <c r="AG92" s="128">
        <v>80.75</v>
      </c>
      <c r="AH92" s="62" t="s">
        <v>1869</v>
      </c>
    </row>
    <row r="93" spans="1:34" s="25" customFormat="1" ht="12.75" x14ac:dyDescent="0.2">
      <c r="A93" s="60" t="s">
        <v>1968</v>
      </c>
      <c r="B93" s="53"/>
      <c r="C93" s="54">
        <v>1</v>
      </c>
      <c r="D93" s="54" t="s">
        <v>2005</v>
      </c>
      <c r="E93" s="88" t="s">
        <v>1903</v>
      </c>
      <c r="F93" s="93"/>
      <c r="G93" s="56">
        <v>177</v>
      </c>
      <c r="H93" s="56">
        <v>68</v>
      </c>
      <c r="I93" s="57">
        <v>21.7051294327939</v>
      </c>
      <c r="J93" s="58">
        <v>100</v>
      </c>
      <c r="K93" s="55" t="s">
        <v>1868</v>
      </c>
      <c r="L93" s="59">
        <v>4200</v>
      </c>
      <c r="M93" s="54">
        <v>80</v>
      </c>
      <c r="N93" s="55" t="s">
        <v>1869</v>
      </c>
      <c r="O93" s="59">
        <v>7.2</v>
      </c>
      <c r="P93" s="54">
        <v>80</v>
      </c>
      <c r="Q93" s="55" t="s">
        <v>1869</v>
      </c>
      <c r="R93" s="59">
        <v>20</v>
      </c>
      <c r="S93" s="55">
        <v>85</v>
      </c>
      <c r="T93" s="55" t="s">
        <v>1869</v>
      </c>
      <c r="U93" s="59">
        <v>227</v>
      </c>
      <c r="V93" s="54">
        <v>70</v>
      </c>
      <c r="W93" s="55" t="s">
        <v>1870</v>
      </c>
      <c r="X93" s="59">
        <v>12</v>
      </c>
      <c r="Y93" s="54">
        <v>72</v>
      </c>
      <c r="Z93" s="60" t="s">
        <v>1870</v>
      </c>
      <c r="AA93" s="59" t="s">
        <v>1947</v>
      </c>
      <c r="AB93" s="64">
        <v>78</v>
      </c>
      <c r="AC93" s="62" t="s">
        <v>1870</v>
      </c>
      <c r="AD93" s="128">
        <v>81.3</v>
      </c>
      <c r="AE93" s="62">
        <v>0</v>
      </c>
      <c r="AF93" s="62"/>
      <c r="AG93" s="128">
        <v>81.3</v>
      </c>
      <c r="AH93" s="62" t="s">
        <v>1869</v>
      </c>
    </row>
    <row r="94" spans="1:34" s="25" customFormat="1" ht="12.75" x14ac:dyDescent="0.2">
      <c r="A94" s="60" t="s">
        <v>1968</v>
      </c>
      <c r="B94" s="53"/>
      <c r="C94" s="54">
        <v>1</v>
      </c>
      <c r="D94" s="54" t="s">
        <v>2006</v>
      </c>
      <c r="E94" s="88" t="s">
        <v>1903</v>
      </c>
      <c r="F94" s="93"/>
      <c r="G94" s="56">
        <v>173</v>
      </c>
      <c r="H94" s="56">
        <v>63</v>
      </c>
      <c r="I94" s="57">
        <v>21.04981790236894</v>
      </c>
      <c r="J94" s="58">
        <v>100</v>
      </c>
      <c r="K94" s="55" t="s">
        <v>1868</v>
      </c>
      <c r="L94" s="59">
        <v>4500</v>
      </c>
      <c r="M94" s="54">
        <v>85</v>
      </c>
      <c r="N94" s="55" t="s">
        <v>1869</v>
      </c>
      <c r="O94" s="59">
        <v>7.5</v>
      </c>
      <c r="P94" s="54">
        <v>76</v>
      </c>
      <c r="Q94" s="55" t="s">
        <v>1870</v>
      </c>
      <c r="R94" s="59">
        <v>23</v>
      </c>
      <c r="S94" s="55">
        <v>95</v>
      </c>
      <c r="T94" s="55" t="s">
        <v>1875</v>
      </c>
      <c r="U94" s="59">
        <v>249</v>
      </c>
      <c r="V94" s="54">
        <v>80</v>
      </c>
      <c r="W94" s="55" t="s">
        <v>1869</v>
      </c>
      <c r="X94" s="59">
        <v>10</v>
      </c>
      <c r="Y94" s="54">
        <v>64</v>
      </c>
      <c r="Z94" s="60" t="s">
        <v>1870</v>
      </c>
      <c r="AA94" s="59" t="s">
        <v>1887</v>
      </c>
      <c r="AB94" s="64">
        <v>68</v>
      </c>
      <c r="AC94" s="62" t="s">
        <v>1870</v>
      </c>
      <c r="AD94" s="128">
        <v>80.45</v>
      </c>
      <c r="AE94" s="62">
        <v>0</v>
      </c>
      <c r="AF94" s="62"/>
      <c r="AG94" s="128">
        <v>80.45</v>
      </c>
      <c r="AH94" s="62" t="s">
        <v>1869</v>
      </c>
    </row>
    <row r="95" spans="1:34" s="25" customFormat="1" ht="12.75" x14ac:dyDescent="0.2">
      <c r="A95" s="60" t="s">
        <v>1968</v>
      </c>
      <c r="B95" s="53"/>
      <c r="C95" s="54">
        <v>1</v>
      </c>
      <c r="D95" s="54" t="s">
        <v>2007</v>
      </c>
      <c r="E95" s="88" t="s">
        <v>1903</v>
      </c>
      <c r="F95" s="93"/>
      <c r="G95" s="56">
        <v>181</v>
      </c>
      <c r="H95" s="56">
        <v>53</v>
      </c>
      <c r="I95" s="57">
        <v>16.177772351271329</v>
      </c>
      <c r="J95" s="58">
        <v>80</v>
      </c>
      <c r="K95" s="55" t="s">
        <v>1906</v>
      </c>
      <c r="L95" s="59">
        <v>4648</v>
      </c>
      <c r="M95" s="54">
        <v>85</v>
      </c>
      <c r="N95" s="55" t="s">
        <v>1869</v>
      </c>
      <c r="O95" s="59">
        <v>7.3</v>
      </c>
      <c r="P95" s="54">
        <v>78</v>
      </c>
      <c r="Q95" s="55" t="s">
        <v>1870</v>
      </c>
      <c r="R95" s="59">
        <v>25</v>
      </c>
      <c r="S95" s="55">
        <v>100</v>
      </c>
      <c r="T95" s="55" t="s">
        <v>1875</v>
      </c>
      <c r="U95" s="59">
        <v>260</v>
      </c>
      <c r="V95" s="54">
        <v>90</v>
      </c>
      <c r="W95" s="55" t="s">
        <v>1875</v>
      </c>
      <c r="X95" s="59">
        <v>8</v>
      </c>
      <c r="Y95" s="54">
        <v>50</v>
      </c>
      <c r="Z95" s="60" t="s">
        <v>1914</v>
      </c>
      <c r="AA95" s="59" t="s">
        <v>1929</v>
      </c>
      <c r="AB95" s="64">
        <v>80</v>
      </c>
      <c r="AC95" s="62" t="s">
        <v>1869</v>
      </c>
      <c r="AD95" s="128">
        <v>80.350000000000009</v>
      </c>
      <c r="AE95" s="62">
        <v>0</v>
      </c>
      <c r="AF95" s="62"/>
      <c r="AG95" s="128">
        <v>80.349999999999994</v>
      </c>
      <c r="AH95" s="62" t="s">
        <v>1869</v>
      </c>
    </row>
    <row r="96" spans="1:34" s="25" customFormat="1" ht="12.75" x14ac:dyDescent="0.2">
      <c r="A96" s="60" t="s">
        <v>1968</v>
      </c>
      <c r="B96" s="53"/>
      <c r="C96" s="54">
        <v>1</v>
      </c>
      <c r="D96" s="54" t="s">
        <v>2008</v>
      </c>
      <c r="E96" s="88" t="s">
        <v>1903</v>
      </c>
      <c r="F96" s="93"/>
      <c r="G96" s="56">
        <v>174</v>
      </c>
      <c r="H96" s="56">
        <v>68</v>
      </c>
      <c r="I96" s="57">
        <v>22.460034350640772</v>
      </c>
      <c r="J96" s="58">
        <v>100</v>
      </c>
      <c r="K96" s="55" t="s">
        <v>1868</v>
      </c>
      <c r="L96" s="59">
        <v>4500</v>
      </c>
      <c r="M96" s="54">
        <v>85</v>
      </c>
      <c r="N96" s="55" t="s">
        <v>1869</v>
      </c>
      <c r="O96" s="59">
        <v>7.3</v>
      </c>
      <c r="P96" s="54">
        <v>78</v>
      </c>
      <c r="Q96" s="55" t="s">
        <v>1870</v>
      </c>
      <c r="R96" s="59">
        <v>20</v>
      </c>
      <c r="S96" s="55">
        <v>85</v>
      </c>
      <c r="T96" s="55" t="s">
        <v>1869</v>
      </c>
      <c r="U96" s="59">
        <v>260</v>
      </c>
      <c r="V96" s="54">
        <v>90</v>
      </c>
      <c r="W96" s="55" t="s">
        <v>1875</v>
      </c>
      <c r="X96" s="59">
        <v>11</v>
      </c>
      <c r="Y96" s="54">
        <v>68</v>
      </c>
      <c r="Z96" s="60" t="s">
        <v>1870</v>
      </c>
      <c r="AA96" s="59" t="s">
        <v>1887</v>
      </c>
      <c r="AB96" s="64">
        <v>68</v>
      </c>
      <c r="AC96" s="62" t="s">
        <v>1870</v>
      </c>
      <c r="AD96" s="128">
        <v>81.25</v>
      </c>
      <c r="AE96" s="62">
        <v>0</v>
      </c>
      <c r="AF96" s="62"/>
      <c r="AG96" s="128">
        <v>81.25</v>
      </c>
      <c r="AH96" s="62" t="s">
        <v>1869</v>
      </c>
    </row>
    <row r="97" spans="1:34" s="25" customFormat="1" ht="12.75" x14ac:dyDescent="0.2">
      <c r="A97" s="60" t="s">
        <v>1968</v>
      </c>
      <c r="B97" s="53"/>
      <c r="C97" s="54">
        <v>1</v>
      </c>
      <c r="D97" s="54" t="s">
        <v>2009</v>
      </c>
      <c r="E97" s="88" t="s">
        <v>1903</v>
      </c>
      <c r="F97" s="93"/>
      <c r="G97" s="56">
        <v>179</v>
      </c>
      <c r="H97" s="56">
        <v>71</v>
      </c>
      <c r="I97" s="57">
        <v>22.15910864205237</v>
      </c>
      <c r="J97" s="58">
        <v>100</v>
      </c>
      <c r="K97" s="55" t="s">
        <v>1868</v>
      </c>
      <c r="L97" s="59">
        <v>4456</v>
      </c>
      <c r="M97" s="54">
        <v>85</v>
      </c>
      <c r="N97" s="55" t="s">
        <v>1869</v>
      </c>
      <c r="O97" s="59">
        <v>7.2</v>
      </c>
      <c r="P97" s="54">
        <v>80</v>
      </c>
      <c r="Q97" s="55" t="s">
        <v>1869</v>
      </c>
      <c r="R97" s="59">
        <v>20</v>
      </c>
      <c r="S97" s="55">
        <v>85</v>
      </c>
      <c r="T97" s="55" t="s">
        <v>1869</v>
      </c>
      <c r="U97" s="59">
        <v>240</v>
      </c>
      <c r="V97" s="54">
        <v>76</v>
      </c>
      <c r="W97" s="55" t="s">
        <v>1870</v>
      </c>
      <c r="X97" s="59">
        <v>10</v>
      </c>
      <c r="Y97" s="54">
        <v>64</v>
      </c>
      <c r="Z97" s="60" t="s">
        <v>1870</v>
      </c>
      <c r="AA97" s="59" t="s">
        <v>1883</v>
      </c>
      <c r="AB97" s="64">
        <v>72</v>
      </c>
      <c r="AC97" s="62" t="s">
        <v>1870</v>
      </c>
      <c r="AD97" s="128">
        <v>80.650000000000006</v>
      </c>
      <c r="AE97" s="62">
        <v>0</v>
      </c>
      <c r="AF97" s="62"/>
      <c r="AG97" s="128">
        <v>80.650000000000006</v>
      </c>
      <c r="AH97" s="62" t="s">
        <v>1869</v>
      </c>
    </row>
    <row r="98" spans="1:34" s="25" customFormat="1" ht="12.75" x14ac:dyDescent="0.2">
      <c r="A98" s="60" t="s">
        <v>1968</v>
      </c>
      <c r="B98" s="53"/>
      <c r="C98" s="54">
        <v>1</v>
      </c>
      <c r="D98" s="54" t="s">
        <v>2010</v>
      </c>
      <c r="E98" s="88" t="s">
        <v>1903</v>
      </c>
      <c r="F98" s="93"/>
      <c r="G98" s="56">
        <v>182</v>
      </c>
      <c r="H98" s="56">
        <v>61</v>
      </c>
      <c r="I98" s="57">
        <v>18.415650283782153</v>
      </c>
      <c r="J98" s="58">
        <v>100</v>
      </c>
      <c r="K98" s="55" t="s">
        <v>1868</v>
      </c>
      <c r="L98" s="59">
        <v>4591</v>
      </c>
      <c r="M98" s="54">
        <v>85</v>
      </c>
      <c r="N98" s="55" t="s">
        <v>1869</v>
      </c>
      <c r="O98" s="59">
        <v>7.2</v>
      </c>
      <c r="P98" s="54">
        <v>80</v>
      </c>
      <c r="Q98" s="55" t="s">
        <v>1869</v>
      </c>
      <c r="R98" s="59">
        <v>24.1</v>
      </c>
      <c r="S98" s="55">
        <v>95</v>
      </c>
      <c r="T98" s="55" t="s">
        <v>1875</v>
      </c>
      <c r="U98" s="59">
        <v>250</v>
      </c>
      <c r="V98" s="54">
        <v>80</v>
      </c>
      <c r="W98" s="55" t="s">
        <v>1869</v>
      </c>
      <c r="X98" s="59">
        <v>10</v>
      </c>
      <c r="Y98" s="54">
        <v>64</v>
      </c>
      <c r="Z98" s="60" t="s">
        <v>1870</v>
      </c>
      <c r="AA98" s="59" t="s">
        <v>1887</v>
      </c>
      <c r="AB98" s="64">
        <v>68</v>
      </c>
      <c r="AC98" s="62" t="s">
        <v>1870</v>
      </c>
      <c r="AD98" s="128">
        <v>81.25</v>
      </c>
      <c r="AE98" s="62">
        <v>0</v>
      </c>
      <c r="AF98" s="62"/>
      <c r="AG98" s="128">
        <v>81.25</v>
      </c>
      <c r="AH98" s="62" t="s">
        <v>1869</v>
      </c>
    </row>
    <row r="99" spans="1:34" s="25" customFormat="1" ht="12.75" x14ac:dyDescent="0.2">
      <c r="A99" s="60" t="s">
        <v>1968</v>
      </c>
      <c r="B99" s="53"/>
      <c r="C99" s="54">
        <v>1</v>
      </c>
      <c r="D99" s="54" t="s">
        <v>2011</v>
      </c>
      <c r="E99" s="88" t="s">
        <v>1903</v>
      </c>
      <c r="F99" s="93"/>
      <c r="G99" s="56">
        <v>189</v>
      </c>
      <c r="H99" s="56">
        <v>125</v>
      </c>
      <c r="I99" s="57">
        <v>34.993421236807485</v>
      </c>
      <c r="J99" s="58">
        <v>60</v>
      </c>
      <c r="K99" s="55" t="s">
        <v>1909</v>
      </c>
      <c r="L99" s="59">
        <v>4900</v>
      </c>
      <c r="M99" s="54">
        <v>95</v>
      </c>
      <c r="N99" s="55" t="s">
        <v>1875</v>
      </c>
      <c r="O99" s="59">
        <v>7.3</v>
      </c>
      <c r="P99" s="54">
        <v>78</v>
      </c>
      <c r="Q99" s="55" t="s">
        <v>1870</v>
      </c>
      <c r="R99" s="62">
        <v>25</v>
      </c>
      <c r="S99" s="55">
        <v>100</v>
      </c>
      <c r="T99" s="55" t="s">
        <v>1875</v>
      </c>
      <c r="U99" s="59">
        <v>260</v>
      </c>
      <c r="V99" s="54">
        <v>90</v>
      </c>
      <c r="W99" s="55" t="s">
        <v>1875</v>
      </c>
      <c r="X99" s="59">
        <v>13</v>
      </c>
      <c r="Y99" s="54">
        <v>76</v>
      </c>
      <c r="Z99" s="60" t="s">
        <v>1870</v>
      </c>
      <c r="AA99" s="59" t="s">
        <v>1940</v>
      </c>
      <c r="AB99" s="64">
        <v>74</v>
      </c>
      <c r="AC99" s="62" t="s">
        <v>1870</v>
      </c>
      <c r="AD99" s="128">
        <v>80.25</v>
      </c>
      <c r="AE99" s="62">
        <v>0</v>
      </c>
      <c r="AF99" s="62"/>
      <c r="AG99" s="128">
        <v>80.25</v>
      </c>
      <c r="AH99" s="62" t="s">
        <v>1869</v>
      </c>
    </row>
    <row r="100" spans="1:34" s="25" customFormat="1" ht="12.75" x14ac:dyDescent="0.2">
      <c r="A100" s="60" t="s">
        <v>1968</v>
      </c>
      <c r="B100" s="53"/>
      <c r="C100" s="54">
        <v>1</v>
      </c>
      <c r="D100" s="54" t="s">
        <v>2012</v>
      </c>
      <c r="E100" s="88" t="s">
        <v>1903</v>
      </c>
      <c r="F100" s="93"/>
      <c r="G100" s="56">
        <v>170</v>
      </c>
      <c r="H100" s="56">
        <v>65</v>
      </c>
      <c r="I100" s="57">
        <v>22.491349480968857</v>
      </c>
      <c r="J100" s="58">
        <v>100</v>
      </c>
      <c r="K100" s="55" t="s">
        <v>1868</v>
      </c>
      <c r="L100" s="59">
        <v>4600</v>
      </c>
      <c r="M100" s="54">
        <v>85</v>
      </c>
      <c r="N100" s="55" t="s">
        <v>1869</v>
      </c>
      <c r="O100" s="59">
        <v>7.4</v>
      </c>
      <c r="P100" s="54">
        <v>78</v>
      </c>
      <c r="Q100" s="55" t="s">
        <v>1870</v>
      </c>
      <c r="R100" s="62">
        <v>23</v>
      </c>
      <c r="S100" s="55">
        <v>95</v>
      </c>
      <c r="T100" s="55" t="s">
        <v>1875</v>
      </c>
      <c r="U100" s="59">
        <v>240</v>
      </c>
      <c r="V100" s="54">
        <v>76</v>
      </c>
      <c r="W100" s="55" t="s">
        <v>1870</v>
      </c>
      <c r="X100" s="59">
        <v>10</v>
      </c>
      <c r="Y100" s="54">
        <v>64</v>
      </c>
      <c r="Z100" s="60" t="s">
        <v>1870</v>
      </c>
      <c r="AA100" s="59" t="s">
        <v>1898</v>
      </c>
      <c r="AB100" s="64">
        <v>68</v>
      </c>
      <c r="AC100" s="62" t="s">
        <v>1870</v>
      </c>
      <c r="AD100" s="128">
        <v>80.45</v>
      </c>
      <c r="AE100" s="62">
        <v>0</v>
      </c>
      <c r="AF100" s="62"/>
      <c r="AG100" s="128">
        <v>80.45</v>
      </c>
      <c r="AH100" s="62" t="s">
        <v>1869</v>
      </c>
    </row>
    <row r="101" spans="1:34" s="25" customFormat="1" ht="12.75" x14ac:dyDescent="0.2">
      <c r="A101" s="60" t="s">
        <v>1968</v>
      </c>
      <c r="B101" s="53"/>
      <c r="C101" s="54">
        <v>1</v>
      </c>
      <c r="D101" s="54" t="s">
        <v>2013</v>
      </c>
      <c r="E101" s="88" t="s">
        <v>1903</v>
      </c>
      <c r="F101" s="93"/>
      <c r="G101" s="56">
        <v>187</v>
      </c>
      <c r="H101" s="56">
        <v>77</v>
      </c>
      <c r="I101" s="57">
        <v>22.019502988361118</v>
      </c>
      <c r="J101" s="58">
        <v>100</v>
      </c>
      <c r="K101" s="55" t="s">
        <v>1868</v>
      </c>
      <c r="L101" s="59">
        <v>4682</v>
      </c>
      <c r="M101" s="54">
        <v>85</v>
      </c>
      <c r="N101" s="55" t="s">
        <v>1869</v>
      </c>
      <c r="O101" s="59">
        <v>7.5</v>
      </c>
      <c r="P101" s="54">
        <v>76</v>
      </c>
      <c r="Q101" s="55" t="s">
        <v>1870</v>
      </c>
      <c r="R101" s="59">
        <v>21</v>
      </c>
      <c r="S101" s="55">
        <v>90</v>
      </c>
      <c r="T101" s="55" t="s">
        <v>1875</v>
      </c>
      <c r="U101" s="59">
        <v>230</v>
      </c>
      <c r="V101" s="54">
        <v>72</v>
      </c>
      <c r="W101" s="55" t="s">
        <v>1870</v>
      </c>
      <c r="X101" s="59">
        <v>11</v>
      </c>
      <c r="Y101" s="54">
        <v>68</v>
      </c>
      <c r="Z101" s="60" t="s">
        <v>1870</v>
      </c>
      <c r="AA101" s="59" t="s">
        <v>1933</v>
      </c>
      <c r="AB101" s="64">
        <v>72</v>
      </c>
      <c r="AC101" s="62" t="s">
        <v>1870</v>
      </c>
      <c r="AD101" s="128">
        <v>80.350000000000009</v>
      </c>
      <c r="AE101" s="62">
        <v>0</v>
      </c>
      <c r="AF101" s="62"/>
      <c r="AG101" s="128">
        <v>80.349999999999994</v>
      </c>
      <c r="AH101" s="62" t="s">
        <v>1869</v>
      </c>
    </row>
    <row r="102" spans="1:34" s="25" customFormat="1" ht="12.75" x14ac:dyDescent="0.2">
      <c r="A102" s="60" t="s">
        <v>1968</v>
      </c>
      <c r="B102" s="53"/>
      <c r="C102" s="54">
        <v>1</v>
      </c>
      <c r="D102" s="54" t="s">
        <v>2014</v>
      </c>
      <c r="E102" s="88" t="s">
        <v>1903</v>
      </c>
      <c r="F102" s="93"/>
      <c r="G102" s="56">
        <v>172</v>
      </c>
      <c r="H102" s="56">
        <v>58</v>
      </c>
      <c r="I102" s="57">
        <v>19.605191995673337</v>
      </c>
      <c r="J102" s="58">
        <v>100</v>
      </c>
      <c r="K102" s="55" t="s">
        <v>1868</v>
      </c>
      <c r="L102" s="59">
        <v>4880</v>
      </c>
      <c r="M102" s="54">
        <v>95</v>
      </c>
      <c r="N102" s="55" t="s">
        <v>1875</v>
      </c>
      <c r="O102" s="59">
        <v>7.2</v>
      </c>
      <c r="P102" s="54">
        <v>80</v>
      </c>
      <c r="Q102" s="55" t="s">
        <v>1869</v>
      </c>
      <c r="R102" s="59">
        <v>19.5</v>
      </c>
      <c r="S102" s="55">
        <v>85</v>
      </c>
      <c r="T102" s="55" t="s">
        <v>1869</v>
      </c>
      <c r="U102" s="59">
        <v>240</v>
      </c>
      <c r="V102" s="54">
        <v>76</v>
      </c>
      <c r="W102" s="55" t="s">
        <v>1870</v>
      </c>
      <c r="X102" s="59">
        <v>10</v>
      </c>
      <c r="Y102" s="54">
        <v>64</v>
      </c>
      <c r="Z102" s="60" t="s">
        <v>1870</v>
      </c>
      <c r="AA102" s="59" t="s">
        <v>1990</v>
      </c>
      <c r="AB102" s="64">
        <v>66</v>
      </c>
      <c r="AC102" s="62" t="s">
        <v>1870</v>
      </c>
      <c r="AD102" s="128">
        <v>80.95</v>
      </c>
      <c r="AE102" s="62">
        <v>0</v>
      </c>
      <c r="AF102" s="62"/>
      <c r="AG102" s="128">
        <v>80.95</v>
      </c>
      <c r="AH102" s="62" t="s">
        <v>1869</v>
      </c>
    </row>
    <row r="103" spans="1:34" s="25" customFormat="1" ht="12.75" x14ac:dyDescent="0.2">
      <c r="A103" s="60" t="s">
        <v>1968</v>
      </c>
      <c r="B103" s="53"/>
      <c r="C103" s="54">
        <v>1</v>
      </c>
      <c r="D103" s="54" t="s">
        <v>2015</v>
      </c>
      <c r="E103" s="88" t="s">
        <v>1903</v>
      </c>
      <c r="F103" s="93"/>
      <c r="G103" s="56">
        <v>178</v>
      </c>
      <c r="H103" s="56">
        <v>104</v>
      </c>
      <c r="I103" s="57">
        <v>32.824138366367883</v>
      </c>
      <c r="J103" s="58">
        <v>60</v>
      </c>
      <c r="K103" s="55" t="s">
        <v>1909</v>
      </c>
      <c r="L103" s="59">
        <v>5000</v>
      </c>
      <c r="M103" s="54">
        <v>100</v>
      </c>
      <c r="N103" s="55" t="s">
        <v>1875</v>
      </c>
      <c r="O103" s="59">
        <v>6.9</v>
      </c>
      <c r="P103" s="54">
        <v>95</v>
      </c>
      <c r="Q103" s="55" t="s">
        <v>1875</v>
      </c>
      <c r="R103" s="59">
        <v>21.9</v>
      </c>
      <c r="S103" s="55">
        <v>90</v>
      </c>
      <c r="T103" s="55" t="s">
        <v>1875</v>
      </c>
      <c r="U103" s="59">
        <v>230</v>
      </c>
      <c r="V103" s="54">
        <v>72</v>
      </c>
      <c r="W103" s="55" t="s">
        <v>1870</v>
      </c>
      <c r="X103" s="59">
        <v>12</v>
      </c>
      <c r="Y103" s="54">
        <v>72</v>
      </c>
      <c r="Z103" s="60" t="s">
        <v>1870</v>
      </c>
      <c r="AA103" s="59" t="s">
        <v>1880</v>
      </c>
      <c r="AB103" s="64">
        <v>70</v>
      </c>
      <c r="AC103" s="62" t="s">
        <v>1870</v>
      </c>
      <c r="AD103" s="128">
        <v>80.400000000000006</v>
      </c>
      <c r="AE103" s="62">
        <v>0</v>
      </c>
      <c r="AF103" s="62"/>
      <c r="AG103" s="128">
        <v>80.400000000000006</v>
      </c>
      <c r="AH103" s="62" t="s">
        <v>1869</v>
      </c>
    </row>
    <row r="104" spans="1:34" s="25" customFormat="1" ht="12.75" x14ac:dyDescent="0.2">
      <c r="A104" s="60" t="s">
        <v>1968</v>
      </c>
      <c r="B104" s="53"/>
      <c r="C104" s="54">
        <v>1</v>
      </c>
      <c r="D104" s="54" t="s">
        <v>2016</v>
      </c>
      <c r="E104" s="88" t="s">
        <v>1903</v>
      </c>
      <c r="F104" s="93"/>
      <c r="G104" s="56">
        <v>169</v>
      </c>
      <c r="H104" s="56">
        <v>66</v>
      </c>
      <c r="I104" s="57">
        <v>23.108434578621196</v>
      </c>
      <c r="J104" s="58">
        <v>100</v>
      </c>
      <c r="K104" s="55" t="s">
        <v>1868</v>
      </c>
      <c r="L104" s="59">
        <v>4529</v>
      </c>
      <c r="M104" s="54">
        <v>85</v>
      </c>
      <c r="N104" s="55" t="s">
        <v>1869</v>
      </c>
      <c r="O104" s="59">
        <v>7.1</v>
      </c>
      <c r="P104" s="54">
        <v>85</v>
      </c>
      <c r="Q104" s="55" t="s">
        <v>1869</v>
      </c>
      <c r="R104" s="59">
        <v>18.2</v>
      </c>
      <c r="S104" s="55">
        <v>80</v>
      </c>
      <c r="T104" s="55" t="s">
        <v>1869</v>
      </c>
      <c r="U104" s="59">
        <v>230</v>
      </c>
      <c r="V104" s="54">
        <v>72</v>
      </c>
      <c r="W104" s="55" t="s">
        <v>1870</v>
      </c>
      <c r="X104" s="59">
        <v>9</v>
      </c>
      <c r="Y104" s="54">
        <v>60</v>
      </c>
      <c r="Z104" s="60" t="s">
        <v>1870</v>
      </c>
      <c r="AA104" s="59" t="s">
        <v>2017</v>
      </c>
      <c r="AB104" s="64">
        <v>74</v>
      </c>
      <c r="AC104" s="62" t="s">
        <v>1870</v>
      </c>
      <c r="AD104" s="128">
        <v>80.75</v>
      </c>
      <c r="AE104" s="62">
        <v>0</v>
      </c>
      <c r="AF104" s="62"/>
      <c r="AG104" s="128">
        <v>80.75</v>
      </c>
      <c r="AH104" s="62" t="s">
        <v>1869</v>
      </c>
    </row>
    <row r="105" spans="1:34" s="25" customFormat="1" ht="12.75" x14ac:dyDescent="0.2">
      <c r="A105" s="60" t="s">
        <v>1968</v>
      </c>
      <c r="B105" s="53"/>
      <c r="C105" s="54">
        <v>1</v>
      </c>
      <c r="D105" s="54" t="s">
        <v>2018</v>
      </c>
      <c r="E105" s="88" t="s">
        <v>1903</v>
      </c>
      <c r="F105" s="93"/>
      <c r="G105" s="56">
        <v>183</v>
      </c>
      <c r="H105" s="56">
        <v>67</v>
      </c>
      <c r="I105" s="57">
        <v>20.006569321269669</v>
      </c>
      <c r="J105" s="58">
        <v>100</v>
      </c>
      <c r="K105" s="55" t="s">
        <v>1868</v>
      </c>
      <c r="L105" s="59">
        <v>4500</v>
      </c>
      <c r="M105" s="54">
        <v>85</v>
      </c>
      <c r="N105" s="55" t="s">
        <v>1869</v>
      </c>
      <c r="O105" s="59">
        <v>7.3</v>
      </c>
      <c r="P105" s="54">
        <v>78</v>
      </c>
      <c r="Q105" s="55" t="s">
        <v>1870</v>
      </c>
      <c r="R105" s="59">
        <v>24</v>
      </c>
      <c r="S105" s="55">
        <v>95</v>
      </c>
      <c r="T105" s="55" t="s">
        <v>1875</v>
      </c>
      <c r="U105" s="59">
        <v>250</v>
      </c>
      <c r="V105" s="54">
        <v>80</v>
      </c>
      <c r="W105" s="55" t="s">
        <v>1869</v>
      </c>
      <c r="X105" s="59">
        <v>8</v>
      </c>
      <c r="Y105" s="54">
        <v>50</v>
      </c>
      <c r="Z105" s="60" t="s">
        <v>1914</v>
      </c>
      <c r="AA105" s="59" t="s">
        <v>2019</v>
      </c>
      <c r="AB105" s="64">
        <v>74</v>
      </c>
      <c r="AC105" s="62" t="s">
        <v>1870</v>
      </c>
      <c r="AD105" s="128">
        <v>80.650000000000006</v>
      </c>
      <c r="AE105" s="62">
        <v>0</v>
      </c>
      <c r="AF105" s="62"/>
      <c r="AG105" s="128">
        <v>80.650000000000006</v>
      </c>
      <c r="AH105" s="62" t="s">
        <v>1869</v>
      </c>
    </row>
    <row r="106" spans="1:34" s="25" customFormat="1" ht="12.75" x14ac:dyDescent="0.2">
      <c r="A106" s="60" t="s">
        <v>1968</v>
      </c>
      <c r="B106" s="53"/>
      <c r="C106" s="54">
        <v>1</v>
      </c>
      <c r="D106" s="54" t="s">
        <v>2020</v>
      </c>
      <c r="E106" s="88" t="s">
        <v>1903</v>
      </c>
      <c r="F106" s="93"/>
      <c r="G106" s="56">
        <v>175</v>
      </c>
      <c r="H106" s="56">
        <v>70</v>
      </c>
      <c r="I106" s="57">
        <v>22.857142857142858</v>
      </c>
      <c r="J106" s="58">
        <v>100</v>
      </c>
      <c r="K106" s="55" t="s">
        <v>1868</v>
      </c>
      <c r="L106" s="59">
        <v>4400</v>
      </c>
      <c r="M106" s="54">
        <v>80</v>
      </c>
      <c r="N106" s="55" t="s">
        <v>1869</v>
      </c>
      <c r="O106" s="59">
        <v>7.2</v>
      </c>
      <c r="P106" s="54">
        <v>80</v>
      </c>
      <c r="Q106" s="55" t="s">
        <v>1869</v>
      </c>
      <c r="R106" s="59">
        <v>18</v>
      </c>
      <c r="S106" s="55">
        <v>80</v>
      </c>
      <c r="T106" s="55" t="s">
        <v>1869</v>
      </c>
      <c r="U106" s="59">
        <v>255</v>
      </c>
      <c r="V106" s="54">
        <v>85</v>
      </c>
      <c r="W106" s="55" t="s">
        <v>1869</v>
      </c>
      <c r="X106" s="59">
        <v>11</v>
      </c>
      <c r="Y106" s="54">
        <v>68</v>
      </c>
      <c r="Z106" s="60" t="s">
        <v>1870</v>
      </c>
      <c r="AA106" s="59" t="s">
        <v>1943</v>
      </c>
      <c r="AB106" s="64">
        <v>70</v>
      </c>
      <c r="AC106" s="62" t="s">
        <v>1870</v>
      </c>
      <c r="AD106" s="128">
        <v>80.3</v>
      </c>
      <c r="AE106" s="62">
        <v>0</v>
      </c>
      <c r="AF106" s="62"/>
      <c r="AG106" s="128">
        <v>80.3</v>
      </c>
      <c r="AH106" s="62" t="s">
        <v>1869</v>
      </c>
    </row>
    <row r="107" spans="1:34" s="25" customFormat="1" ht="12.75" x14ac:dyDescent="0.2">
      <c r="A107" s="60" t="s">
        <v>1968</v>
      </c>
      <c r="B107" s="53"/>
      <c r="C107" s="54">
        <v>1</v>
      </c>
      <c r="D107" s="54" t="s">
        <v>2021</v>
      </c>
      <c r="E107" s="88" t="s">
        <v>1903</v>
      </c>
      <c r="F107" s="93"/>
      <c r="G107" s="56">
        <v>189</v>
      </c>
      <c r="H107" s="56">
        <v>86</v>
      </c>
      <c r="I107" s="57">
        <v>24.075473810923548</v>
      </c>
      <c r="J107" s="58">
        <v>80</v>
      </c>
      <c r="K107" s="55" t="s">
        <v>1889</v>
      </c>
      <c r="L107" s="59">
        <v>5290</v>
      </c>
      <c r="M107" s="54">
        <v>100</v>
      </c>
      <c r="N107" s="55" t="s">
        <v>1875</v>
      </c>
      <c r="O107" s="59">
        <v>7.1</v>
      </c>
      <c r="P107" s="54">
        <v>85</v>
      </c>
      <c r="Q107" s="55" t="s">
        <v>1869</v>
      </c>
      <c r="R107" s="59">
        <v>18</v>
      </c>
      <c r="S107" s="55">
        <v>80</v>
      </c>
      <c r="T107" s="55" t="s">
        <v>1869</v>
      </c>
      <c r="U107" s="59">
        <v>260</v>
      </c>
      <c r="V107" s="54">
        <v>90</v>
      </c>
      <c r="W107" s="55" t="s">
        <v>1875</v>
      </c>
      <c r="X107" s="59">
        <v>10</v>
      </c>
      <c r="Y107" s="54">
        <v>64</v>
      </c>
      <c r="Z107" s="60" t="s">
        <v>1870</v>
      </c>
      <c r="AA107" s="59" t="s">
        <v>1920</v>
      </c>
      <c r="AB107" s="64">
        <v>70</v>
      </c>
      <c r="AC107" s="62" t="s">
        <v>1870</v>
      </c>
      <c r="AD107" s="128">
        <v>81.400000000000006</v>
      </c>
      <c r="AE107" s="62">
        <v>0</v>
      </c>
      <c r="AF107" s="62"/>
      <c r="AG107" s="128">
        <v>81.400000000000006</v>
      </c>
      <c r="AH107" s="62" t="s">
        <v>1869</v>
      </c>
    </row>
    <row r="108" spans="1:34" s="25" customFormat="1" ht="12.75" x14ac:dyDescent="0.2">
      <c r="A108" s="60" t="s">
        <v>1968</v>
      </c>
      <c r="B108" s="53"/>
      <c r="C108" s="54">
        <v>1</v>
      </c>
      <c r="D108" s="54" t="s">
        <v>2022</v>
      </c>
      <c r="E108" s="88" t="s">
        <v>1903</v>
      </c>
      <c r="F108" s="93"/>
      <c r="G108" s="56">
        <v>175</v>
      </c>
      <c r="H108" s="56">
        <v>87</v>
      </c>
      <c r="I108" s="57">
        <v>28.408163265306122</v>
      </c>
      <c r="J108" s="58">
        <v>60</v>
      </c>
      <c r="K108" s="55" t="s">
        <v>1909</v>
      </c>
      <c r="L108" s="59">
        <v>4800</v>
      </c>
      <c r="M108" s="54">
        <v>90</v>
      </c>
      <c r="N108" s="55" t="s">
        <v>1875</v>
      </c>
      <c r="O108" s="59">
        <v>7.2</v>
      </c>
      <c r="P108" s="54">
        <v>80</v>
      </c>
      <c r="Q108" s="55" t="s">
        <v>1869</v>
      </c>
      <c r="R108" s="59">
        <v>22</v>
      </c>
      <c r="S108" s="55">
        <v>90</v>
      </c>
      <c r="T108" s="55" t="s">
        <v>1875</v>
      </c>
      <c r="U108" s="59">
        <v>266</v>
      </c>
      <c r="V108" s="54">
        <v>95</v>
      </c>
      <c r="W108" s="55" t="s">
        <v>1875</v>
      </c>
      <c r="X108" s="59">
        <v>13</v>
      </c>
      <c r="Y108" s="54">
        <v>76</v>
      </c>
      <c r="Z108" s="60" t="s">
        <v>1870</v>
      </c>
      <c r="AA108" s="59" t="s">
        <v>2023</v>
      </c>
      <c r="AB108" s="64">
        <v>78</v>
      </c>
      <c r="AC108" s="62" t="s">
        <v>1870</v>
      </c>
      <c r="AD108" s="128">
        <v>80.2</v>
      </c>
      <c r="AE108" s="62">
        <v>0</v>
      </c>
      <c r="AF108" s="62"/>
      <c r="AG108" s="128">
        <v>80.2</v>
      </c>
      <c r="AH108" s="62" t="s">
        <v>1869</v>
      </c>
    </row>
    <row r="109" spans="1:34" s="25" customFormat="1" ht="12.75" x14ac:dyDescent="0.2">
      <c r="A109" s="60" t="s">
        <v>1968</v>
      </c>
      <c r="B109" s="53"/>
      <c r="C109" s="54">
        <v>1</v>
      </c>
      <c r="D109" s="54" t="s">
        <v>2024</v>
      </c>
      <c r="E109" s="88" t="s">
        <v>1903</v>
      </c>
      <c r="F109" s="93"/>
      <c r="G109" s="56">
        <v>190</v>
      </c>
      <c r="H109" s="56">
        <v>71</v>
      </c>
      <c r="I109" s="57">
        <v>19.667590027700832</v>
      </c>
      <c r="J109" s="58">
        <v>100</v>
      </c>
      <c r="K109" s="55" t="s">
        <v>1868</v>
      </c>
      <c r="L109" s="59">
        <v>4161</v>
      </c>
      <c r="M109" s="54">
        <v>78</v>
      </c>
      <c r="N109" s="55" t="s">
        <v>1870</v>
      </c>
      <c r="O109" s="59">
        <v>7.3</v>
      </c>
      <c r="P109" s="54">
        <v>78</v>
      </c>
      <c r="Q109" s="55" t="s">
        <v>1870</v>
      </c>
      <c r="R109" s="59">
        <v>15</v>
      </c>
      <c r="S109" s="55">
        <v>76</v>
      </c>
      <c r="T109" s="55" t="s">
        <v>1870</v>
      </c>
      <c r="U109" s="59">
        <v>244</v>
      </c>
      <c r="V109" s="54">
        <v>78</v>
      </c>
      <c r="W109" s="55" t="s">
        <v>1870</v>
      </c>
      <c r="X109" s="59">
        <v>15</v>
      </c>
      <c r="Y109" s="54">
        <v>85</v>
      </c>
      <c r="Z109" s="60" t="s">
        <v>1869</v>
      </c>
      <c r="AA109" s="59" t="s">
        <v>1943</v>
      </c>
      <c r="AB109" s="64">
        <v>70</v>
      </c>
      <c r="AC109" s="62" t="s">
        <v>1870</v>
      </c>
      <c r="AD109" s="128">
        <v>80.2</v>
      </c>
      <c r="AE109" s="62">
        <v>0</v>
      </c>
      <c r="AF109" s="62"/>
      <c r="AG109" s="128">
        <v>80.2</v>
      </c>
      <c r="AH109" s="62" t="s">
        <v>1869</v>
      </c>
    </row>
    <row r="110" spans="1:34" s="25" customFormat="1" ht="12.75" x14ac:dyDescent="0.2">
      <c r="A110" s="60" t="s">
        <v>1968</v>
      </c>
      <c r="B110" s="53"/>
      <c r="C110" s="54">
        <v>1</v>
      </c>
      <c r="D110" s="54" t="s">
        <v>2025</v>
      </c>
      <c r="E110" s="88" t="s">
        <v>1903</v>
      </c>
      <c r="F110" s="93"/>
      <c r="G110" s="56">
        <v>182</v>
      </c>
      <c r="H110" s="56">
        <v>68</v>
      </c>
      <c r="I110" s="57">
        <v>20.528921627822729</v>
      </c>
      <c r="J110" s="58">
        <v>100</v>
      </c>
      <c r="K110" s="55" t="s">
        <v>1868</v>
      </c>
      <c r="L110" s="59">
        <v>4317</v>
      </c>
      <c r="M110" s="54">
        <v>80</v>
      </c>
      <c r="N110" s="55" t="s">
        <v>1869</v>
      </c>
      <c r="O110" s="59">
        <v>7.8</v>
      </c>
      <c r="P110" s="54">
        <v>74</v>
      </c>
      <c r="Q110" s="55" t="s">
        <v>1870</v>
      </c>
      <c r="R110" s="59">
        <v>17</v>
      </c>
      <c r="S110" s="55">
        <v>78</v>
      </c>
      <c r="T110" s="55" t="s">
        <v>1870</v>
      </c>
      <c r="U110" s="59">
        <v>240</v>
      </c>
      <c r="V110" s="54">
        <v>76</v>
      </c>
      <c r="W110" s="55" t="s">
        <v>1870</v>
      </c>
      <c r="X110" s="59">
        <v>12</v>
      </c>
      <c r="Y110" s="54">
        <v>72</v>
      </c>
      <c r="Z110" s="60" t="s">
        <v>1870</v>
      </c>
      <c r="AA110" s="59" t="s">
        <v>1910</v>
      </c>
      <c r="AB110" s="64">
        <v>78</v>
      </c>
      <c r="AC110" s="62" t="s">
        <v>1870</v>
      </c>
      <c r="AD110" s="128">
        <v>80</v>
      </c>
      <c r="AE110" s="62">
        <v>0</v>
      </c>
      <c r="AF110" s="62"/>
      <c r="AG110" s="128">
        <v>80</v>
      </c>
      <c r="AH110" s="62" t="s">
        <v>1869</v>
      </c>
    </row>
    <row r="111" spans="1:34" s="25" customFormat="1" ht="12.75" x14ac:dyDescent="0.2">
      <c r="A111" s="60" t="s">
        <v>1968</v>
      </c>
      <c r="B111" s="53"/>
      <c r="C111" s="54">
        <v>1</v>
      </c>
      <c r="D111" s="54" t="s">
        <v>2026</v>
      </c>
      <c r="E111" s="88" t="s">
        <v>1903</v>
      </c>
      <c r="F111" s="93"/>
      <c r="G111" s="56">
        <v>166</v>
      </c>
      <c r="H111" s="56">
        <v>46</v>
      </c>
      <c r="I111" s="57">
        <v>16.693279140659023</v>
      </c>
      <c r="J111" s="58">
        <v>80</v>
      </c>
      <c r="K111" s="55" t="s">
        <v>1906</v>
      </c>
      <c r="L111" s="59">
        <v>4500</v>
      </c>
      <c r="M111" s="54">
        <v>85</v>
      </c>
      <c r="N111" s="55" t="s">
        <v>1869</v>
      </c>
      <c r="O111" s="59">
        <v>7.4</v>
      </c>
      <c r="P111" s="54">
        <v>78</v>
      </c>
      <c r="Q111" s="55" t="s">
        <v>1870</v>
      </c>
      <c r="R111" s="59">
        <v>26</v>
      </c>
      <c r="S111" s="55">
        <v>100</v>
      </c>
      <c r="T111" s="55" t="s">
        <v>1875</v>
      </c>
      <c r="U111" s="59">
        <v>243</v>
      </c>
      <c r="V111" s="54">
        <v>78</v>
      </c>
      <c r="W111" s="55" t="s">
        <v>1870</v>
      </c>
      <c r="X111" s="59">
        <v>10</v>
      </c>
      <c r="Y111" s="54">
        <v>64</v>
      </c>
      <c r="Z111" s="60" t="s">
        <v>1870</v>
      </c>
      <c r="AA111" s="59" t="s">
        <v>1960</v>
      </c>
      <c r="AB111" s="64">
        <v>80</v>
      </c>
      <c r="AC111" s="62" t="s">
        <v>1869</v>
      </c>
      <c r="AD111" s="128">
        <v>80.55</v>
      </c>
      <c r="AE111" s="62">
        <v>0</v>
      </c>
      <c r="AF111" s="62"/>
      <c r="AG111" s="128">
        <v>80.55</v>
      </c>
      <c r="AH111" s="62" t="s">
        <v>1869</v>
      </c>
    </row>
    <row r="112" spans="1:34" s="25" customFormat="1" ht="12.75" x14ac:dyDescent="0.2">
      <c r="A112" s="60" t="s">
        <v>1968</v>
      </c>
      <c r="B112" s="53"/>
      <c r="C112" s="54">
        <v>1</v>
      </c>
      <c r="D112" s="54" t="s">
        <v>2027</v>
      </c>
      <c r="E112" s="88" t="s">
        <v>1903</v>
      </c>
      <c r="F112" s="93"/>
      <c r="G112" s="56">
        <v>176</v>
      </c>
      <c r="H112" s="56">
        <v>95</v>
      </c>
      <c r="I112" s="57">
        <v>30.668904958677686</v>
      </c>
      <c r="J112" s="58">
        <v>60</v>
      </c>
      <c r="K112" s="55" t="s">
        <v>1909</v>
      </c>
      <c r="L112" s="59">
        <v>4800</v>
      </c>
      <c r="M112" s="54">
        <v>90</v>
      </c>
      <c r="N112" s="55" t="s">
        <v>1875</v>
      </c>
      <c r="O112" s="59">
        <v>7.1</v>
      </c>
      <c r="P112" s="54">
        <v>85</v>
      </c>
      <c r="Q112" s="55" t="s">
        <v>1869</v>
      </c>
      <c r="R112" s="59">
        <v>24</v>
      </c>
      <c r="S112" s="55">
        <v>95</v>
      </c>
      <c r="T112" s="55" t="s">
        <v>1875</v>
      </c>
      <c r="U112" s="59">
        <v>265</v>
      </c>
      <c r="V112" s="54">
        <v>95</v>
      </c>
      <c r="W112" s="55" t="s">
        <v>1875</v>
      </c>
      <c r="X112" s="59">
        <v>14</v>
      </c>
      <c r="Y112" s="54">
        <v>80</v>
      </c>
      <c r="Z112" s="60" t="s">
        <v>1869</v>
      </c>
      <c r="AA112" s="59" t="s">
        <v>1918</v>
      </c>
      <c r="AB112" s="64">
        <v>70</v>
      </c>
      <c r="AC112" s="62" t="s">
        <v>1870</v>
      </c>
      <c r="AD112" s="128">
        <v>80.5</v>
      </c>
      <c r="AE112" s="62">
        <v>0</v>
      </c>
      <c r="AF112" s="62"/>
      <c r="AG112" s="128">
        <v>80.5</v>
      </c>
      <c r="AH112" s="62" t="s">
        <v>1869</v>
      </c>
    </row>
    <row r="113" spans="1:34" s="25" customFormat="1" ht="12.75" x14ac:dyDescent="0.2">
      <c r="A113" s="60" t="s">
        <v>1968</v>
      </c>
      <c r="B113" s="53"/>
      <c r="C113" s="54">
        <v>1</v>
      </c>
      <c r="D113" s="54" t="s">
        <v>2028</v>
      </c>
      <c r="E113" s="88" t="s">
        <v>1903</v>
      </c>
      <c r="F113" s="93"/>
      <c r="G113" s="56">
        <v>182</v>
      </c>
      <c r="H113" s="56">
        <v>80</v>
      </c>
      <c r="I113" s="57">
        <v>24.151672503320857</v>
      </c>
      <c r="J113" s="58">
        <v>80</v>
      </c>
      <c r="K113" s="55" t="s">
        <v>1889</v>
      </c>
      <c r="L113" s="59">
        <v>4900</v>
      </c>
      <c r="M113" s="54">
        <v>95</v>
      </c>
      <c r="N113" s="55" t="s">
        <v>1875</v>
      </c>
      <c r="O113" s="59">
        <v>7.1</v>
      </c>
      <c r="P113" s="54">
        <v>85</v>
      </c>
      <c r="Q113" s="55" t="s">
        <v>1869</v>
      </c>
      <c r="R113" s="59">
        <v>25</v>
      </c>
      <c r="S113" s="55">
        <v>100</v>
      </c>
      <c r="T113" s="55" t="s">
        <v>1875</v>
      </c>
      <c r="U113" s="59">
        <v>250</v>
      </c>
      <c r="V113" s="54">
        <v>80</v>
      </c>
      <c r="W113" s="55" t="s">
        <v>1869</v>
      </c>
      <c r="X113" s="59">
        <v>12</v>
      </c>
      <c r="Y113" s="54">
        <v>72</v>
      </c>
      <c r="Z113" s="60" t="s">
        <v>1870</v>
      </c>
      <c r="AA113" s="59" t="s">
        <v>1898</v>
      </c>
      <c r="AB113" s="64">
        <v>68</v>
      </c>
      <c r="AC113" s="62" t="s">
        <v>1870</v>
      </c>
      <c r="AD113" s="128">
        <v>82.05</v>
      </c>
      <c r="AE113" s="62">
        <v>0</v>
      </c>
      <c r="AF113" s="62"/>
      <c r="AG113" s="128">
        <v>82.05</v>
      </c>
      <c r="AH113" s="62" t="s">
        <v>1869</v>
      </c>
    </row>
    <row r="114" spans="1:34" s="25" customFormat="1" ht="12.75" x14ac:dyDescent="0.2">
      <c r="A114" s="60" t="s">
        <v>1968</v>
      </c>
      <c r="B114" s="53"/>
      <c r="C114" s="54">
        <v>1</v>
      </c>
      <c r="D114" s="54" t="s">
        <v>2029</v>
      </c>
      <c r="E114" s="88" t="s">
        <v>1903</v>
      </c>
      <c r="F114" s="93"/>
      <c r="G114" s="56">
        <v>177</v>
      </c>
      <c r="H114" s="56">
        <v>65</v>
      </c>
      <c r="I114" s="57">
        <v>20.747550193111813</v>
      </c>
      <c r="J114" s="58">
        <v>100</v>
      </c>
      <c r="K114" s="55" t="s">
        <v>1868</v>
      </c>
      <c r="L114" s="59">
        <v>5500</v>
      </c>
      <c r="M114" s="54">
        <v>100</v>
      </c>
      <c r="N114" s="55" t="s">
        <v>1875</v>
      </c>
      <c r="O114" s="59">
        <v>7.2</v>
      </c>
      <c r="P114" s="54">
        <v>80</v>
      </c>
      <c r="Q114" s="55" t="s">
        <v>1869</v>
      </c>
      <c r="R114" s="59">
        <v>22</v>
      </c>
      <c r="S114" s="55">
        <v>90</v>
      </c>
      <c r="T114" s="55" t="s">
        <v>1875</v>
      </c>
      <c r="U114" s="59">
        <v>230</v>
      </c>
      <c r="V114" s="54">
        <v>72</v>
      </c>
      <c r="W114" s="55" t="s">
        <v>1870</v>
      </c>
      <c r="X114" s="59">
        <v>10</v>
      </c>
      <c r="Y114" s="54">
        <v>64</v>
      </c>
      <c r="Z114" s="60" t="s">
        <v>1870</v>
      </c>
      <c r="AA114" s="59" t="s">
        <v>2023</v>
      </c>
      <c r="AB114" s="64">
        <v>78</v>
      </c>
      <c r="AC114" s="62" t="s">
        <v>1870</v>
      </c>
      <c r="AD114" s="128">
        <v>84.2</v>
      </c>
      <c r="AE114" s="62">
        <v>0</v>
      </c>
      <c r="AF114" s="62"/>
      <c r="AG114" s="128">
        <v>84.2</v>
      </c>
      <c r="AH114" s="62" t="s">
        <v>1869</v>
      </c>
    </row>
    <row r="115" spans="1:34" s="14" customFormat="1" ht="14.25" x14ac:dyDescent="0.2">
      <c r="A115" s="60" t="s">
        <v>1968</v>
      </c>
      <c r="B115" s="36"/>
      <c r="C115" s="54">
        <v>1</v>
      </c>
      <c r="D115" s="62" t="s">
        <v>2030</v>
      </c>
      <c r="E115" s="88" t="s">
        <v>1903</v>
      </c>
      <c r="F115" s="31"/>
      <c r="G115" s="62">
        <v>178</v>
      </c>
      <c r="H115" s="62">
        <v>54</v>
      </c>
      <c r="I115" s="63">
        <v>17.043302613306402</v>
      </c>
      <c r="J115" s="62">
        <v>80</v>
      </c>
      <c r="K115" s="62" t="s">
        <v>1906</v>
      </c>
      <c r="L115" s="62">
        <v>4931</v>
      </c>
      <c r="M115" s="62">
        <v>95</v>
      </c>
      <c r="N115" s="62" t="s">
        <v>1875</v>
      </c>
      <c r="O115" s="62">
        <v>7.5</v>
      </c>
      <c r="P115" s="62">
        <v>76</v>
      </c>
      <c r="Q115" s="62" t="s">
        <v>1870</v>
      </c>
      <c r="R115" s="62">
        <v>25</v>
      </c>
      <c r="S115" s="62">
        <v>100</v>
      </c>
      <c r="T115" s="62" t="s">
        <v>1875</v>
      </c>
      <c r="U115" s="62">
        <v>260</v>
      </c>
      <c r="V115" s="62">
        <v>90</v>
      </c>
      <c r="W115" s="62" t="s">
        <v>1875</v>
      </c>
      <c r="X115" s="64">
        <v>10</v>
      </c>
      <c r="Y115" s="62">
        <v>64</v>
      </c>
      <c r="Z115" s="62" t="s">
        <v>1870</v>
      </c>
      <c r="AA115" s="37" t="s">
        <v>1880</v>
      </c>
      <c r="AB115" s="243">
        <v>70</v>
      </c>
      <c r="AC115" s="244" t="s">
        <v>1870</v>
      </c>
      <c r="AD115" s="245">
        <v>80.850000000000009</v>
      </c>
      <c r="AE115" s="244">
        <v>0</v>
      </c>
      <c r="AF115" s="244"/>
      <c r="AG115" s="245">
        <v>80.849999999999994</v>
      </c>
      <c r="AH115" s="244" t="s">
        <v>1869</v>
      </c>
    </row>
    <row r="116" spans="1:34" s="25" customFormat="1" ht="12.75" x14ac:dyDescent="0.2">
      <c r="A116" s="60" t="s">
        <v>2031</v>
      </c>
      <c r="B116" s="53"/>
      <c r="C116" s="54">
        <v>1</v>
      </c>
      <c r="D116" s="54" t="s">
        <v>2032</v>
      </c>
      <c r="E116" s="88" t="s">
        <v>1874</v>
      </c>
      <c r="F116" s="93"/>
      <c r="G116" s="56">
        <v>158</v>
      </c>
      <c r="H116" s="56">
        <v>49</v>
      </c>
      <c r="I116" s="57">
        <v>19.628264701169684</v>
      </c>
      <c r="J116" s="58">
        <v>100</v>
      </c>
      <c r="K116" s="55" t="s">
        <v>1868</v>
      </c>
      <c r="L116" s="59">
        <v>3355</v>
      </c>
      <c r="M116" s="54">
        <v>100</v>
      </c>
      <c r="N116" s="55" t="s">
        <v>1875</v>
      </c>
      <c r="O116" s="59">
        <v>8.4</v>
      </c>
      <c r="P116" s="54">
        <v>80</v>
      </c>
      <c r="Q116" s="55" t="s">
        <v>1869</v>
      </c>
      <c r="R116" s="59">
        <v>18.3</v>
      </c>
      <c r="S116" s="55">
        <v>78</v>
      </c>
      <c r="T116" s="55" t="s">
        <v>1870</v>
      </c>
      <c r="U116" s="59">
        <v>155</v>
      </c>
      <c r="V116" s="54">
        <v>62</v>
      </c>
      <c r="W116" s="55" t="s">
        <v>1870</v>
      </c>
      <c r="X116" s="59">
        <v>42</v>
      </c>
      <c r="Y116" s="54">
        <v>76</v>
      </c>
      <c r="Z116" s="60" t="s">
        <v>1870</v>
      </c>
      <c r="AA116" s="59" t="s">
        <v>1892</v>
      </c>
      <c r="AB116" s="64">
        <v>72</v>
      </c>
      <c r="AC116" s="62" t="s">
        <v>1870</v>
      </c>
      <c r="AD116" s="128">
        <v>82</v>
      </c>
      <c r="AE116" s="62">
        <v>0</v>
      </c>
      <c r="AF116" s="62"/>
      <c r="AG116" s="128">
        <v>82</v>
      </c>
      <c r="AH116" s="62" t="s">
        <v>1869</v>
      </c>
    </row>
    <row r="117" spans="1:34" s="25" customFormat="1" ht="12.75" x14ac:dyDescent="0.2">
      <c r="A117" s="60" t="s">
        <v>2031</v>
      </c>
      <c r="B117" s="53"/>
      <c r="C117" s="54">
        <v>1</v>
      </c>
      <c r="D117" s="54" t="s">
        <v>2033</v>
      </c>
      <c r="E117" s="88" t="s">
        <v>1874</v>
      </c>
      <c r="F117" s="93"/>
      <c r="G117" s="56">
        <v>164</v>
      </c>
      <c r="H117" s="56">
        <v>64</v>
      </c>
      <c r="I117" s="57">
        <v>23.795359904818561</v>
      </c>
      <c r="J117" s="58">
        <v>80</v>
      </c>
      <c r="K117" s="55" t="s">
        <v>1889</v>
      </c>
      <c r="L117" s="59">
        <v>3390</v>
      </c>
      <c r="M117" s="54">
        <v>100</v>
      </c>
      <c r="N117" s="55" t="s">
        <v>1875</v>
      </c>
      <c r="O117" s="59">
        <v>8.8000000000000007</v>
      </c>
      <c r="P117" s="54">
        <v>76</v>
      </c>
      <c r="Q117" s="55" t="s">
        <v>1870</v>
      </c>
      <c r="R117" s="59">
        <v>22.6</v>
      </c>
      <c r="S117" s="55">
        <v>90</v>
      </c>
      <c r="T117" s="55" t="s">
        <v>1875</v>
      </c>
      <c r="U117" s="59">
        <v>170</v>
      </c>
      <c r="V117" s="54">
        <v>72</v>
      </c>
      <c r="W117" s="55" t="s">
        <v>1870</v>
      </c>
      <c r="X117" s="59">
        <v>38</v>
      </c>
      <c r="Y117" s="54">
        <v>72</v>
      </c>
      <c r="Z117" s="60" t="s">
        <v>1870</v>
      </c>
      <c r="AA117" s="59" t="s">
        <v>1931</v>
      </c>
      <c r="AB117" s="64">
        <v>78</v>
      </c>
      <c r="AC117" s="62" t="s">
        <v>1870</v>
      </c>
      <c r="AD117" s="128">
        <v>81.2</v>
      </c>
      <c r="AE117" s="62">
        <v>0</v>
      </c>
      <c r="AF117" s="62"/>
      <c r="AG117" s="128">
        <v>81.2</v>
      </c>
      <c r="AH117" s="62" t="s">
        <v>1869</v>
      </c>
    </row>
    <row r="118" spans="1:34" s="25" customFormat="1" ht="12.75" x14ac:dyDescent="0.2">
      <c r="A118" s="60" t="s">
        <v>2031</v>
      </c>
      <c r="B118" s="53"/>
      <c r="C118" s="54">
        <v>1</v>
      </c>
      <c r="D118" s="54" t="s">
        <v>2034</v>
      </c>
      <c r="E118" s="88" t="s">
        <v>1874</v>
      </c>
      <c r="F118" s="93"/>
      <c r="G118" s="56">
        <v>167</v>
      </c>
      <c r="H118" s="56">
        <v>58</v>
      </c>
      <c r="I118" s="57">
        <v>20.796729893506402</v>
      </c>
      <c r="J118" s="58">
        <v>100</v>
      </c>
      <c r="K118" s="55" t="s">
        <v>1868</v>
      </c>
      <c r="L118" s="59">
        <v>3255</v>
      </c>
      <c r="M118" s="54">
        <v>90</v>
      </c>
      <c r="N118" s="55" t="s">
        <v>1875</v>
      </c>
      <c r="O118" s="59">
        <v>8.3000000000000007</v>
      </c>
      <c r="P118" s="54">
        <v>80</v>
      </c>
      <c r="Q118" s="55" t="s">
        <v>1869</v>
      </c>
      <c r="R118" s="59">
        <v>19</v>
      </c>
      <c r="S118" s="55">
        <v>80</v>
      </c>
      <c r="T118" s="55" t="s">
        <v>1869</v>
      </c>
      <c r="U118" s="59">
        <v>175</v>
      </c>
      <c r="V118" s="54">
        <v>76</v>
      </c>
      <c r="W118" s="55" t="s">
        <v>1870</v>
      </c>
      <c r="X118" s="59">
        <v>45</v>
      </c>
      <c r="Y118" s="54">
        <v>80</v>
      </c>
      <c r="Z118" s="60" t="s">
        <v>1869</v>
      </c>
      <c r="AA118" s="59" t="s">
        <v>1876</v>
      </c>
      <c r="AB118" s="64">
        <v>70</v>
      </c>
      <c r="AC118" s="62" t="s">
        <v>1870</v>
      </c>
      <c r="AD118" s="128">
        <v>82.100000000000009</v>
      </c>
      <c r="AE118" s="62">
        <v>0</v>
      </c>
      <c r="AF118" s="62"/>
      <c r="AG118" s="128">
        <v>82.1</v>
      </c>
      <c r="AH118" s="62" t="s">
        <v>1869</v>
      </c>
    </row>
    <row r="119" spans="1:34" s="25" customFormat="1" ht="12.75" x14ac:dyDescent="0.2">
      <c r="A119" s="60" t="s">
        <v>2031</v>
      </c>
      <c r="B119" s="53"/>
      <c r="C119" s="54">
        <v>1</v>
      </c>
      <c r="D119" s="54" t="s">
        <v>2035</v>
      </c>
      <c r="E119" s="88" t="s">
        <v>1874</v>
      </c>
      <c r="F119" s="93"/>
      <c r="G119" s="56">
        <v>170</v>
      </c>
      <c r="H119" s="56">
        <v>66</v>
      </c>
      <c r="I119" s="57">
        <v>22.837370242214533</v>
      </c>
      <c r="J119" s="58">
        <v>100</v>
      </c>
      <c r="K119" s="55" t="s">
        <v>1868</v>
      </c>
      <c r="L119" s="59">
        <v>3086</v>
      </c>
      <c r="M119" s="54">
        <v>80</v>
      </c>
      <c r="N119" s="55" t="s">
        <v>1869</v>
      </c>
      <c r="O119" s="59">
        <v>8.1</v>
      </c>
      <c r="P119" s="54">
        <v>85</v>
      </c>
      <c r="Q119" s="55" t="s">
        <v>1869</v>
      </c>
      <c r="R119" s="59">
        <v>20.3</v>
      </c>
      <c r="S119" s="55">
        <v>85</v>
      </c>
      <c r="T119" s="55" t="s">
        <v>1869</v>
      </c>
      <c r="U119" s="59">
        <v>160</v>
      </c>
      <c r="V119" s="54">
        <v>66</v>
      </c>
      <c r="W119" s="55" t="s">
        <v>1870</v>
      </c>
      <c r="X119" s="59">
        <v>38</v>
      </c>
      <c r="Y119" s="54">
        <v>72</v>
      </c>
      <c r="Z119" s="60" t="s">
        <v>1870</v>
      </c>
      <c r="AA119" s="59" t="s">
        <v>1892</v>
      </c>
      <c r="AB119" s="64">
        <v>72</v>
      </c>
      <c r="AC119" s="62" t="s">
        <v>1870</v>
      </c>
      <c r="AD119" s="128">
        <v>80.7</v>
      </c>
      <c r="AE119" s="62">
        <v>0</v>
      </c>
      <c r="AF119" s="62"/>
      <c r="AG119" s="128">
        <v>80.7</v>
      </c>
      <c r="AH119" s="62" t="s">
        <v>1869</v>
      </c>
    </row>
    <row r="120" spans="1:34" s="25" customFormat="1" ht="12.75" x14ac:dyDescent="0.2">
      <c r="A120" s="60" t="s">
        <v>2031</v>
      </c>
      <c r="B120" s="53"/>
      <c r="C120" s="54">
        <v>1</v>
      </c>
      <c r="D120" s="54" t="s">
        <v>2036</v>
      </c>
      <c r="E120" s="88" t="s">
        <v>1874</v>
      </c>
      <c r="F120" s="93"/>
      <c r="G120" s="56">
        <v>169</v>
      </c>
      <c r="H120" s="56">
        <v>53</v>
      </c>
      <c r="I120" s="57">
        <v>18.556773222226113</v>
      </c>
      <c r="J120" s="58">
        <v>100</v>
      </c>
      <c r="K120" s="55" t="s">
        <v>1868</v>
      </c>
      <c r="L120" s="59">
        <v>3498</v>
      </c>
      <c r="M120" s="54">
        <v>100</v>
      </c>
      <c r="N120" s="55" t="s">
        <v>1875</v>
      </c>
      <c r="O120" s="59">
        <v>8.6</v>
      </c>
      <c r="P120" s="54">
        <v>78</v>
      </c>
      <c r="Q120" s="55" t="s">
        <v>1870</v>
      </c>
      <c r="R120" s="59">
        <v>20</v>
      </c>
      <c r="S120" s="55">
        <v>80</v>
      </c>
      <c r="T120" s="55" t="s">
        <v>1869</v>
      </c>
      <c r="U120" s="59">
        <v>176</v>
      </c>
      <c r="V120" s="54">
        <v>76</v>
      </c>
      <c r="W120" s="55" t="s">
        <v>1870</v>
      </c>
      <c r="X120" s="59">
        <v>42</v>
      </c>
      <c r="Y120" s="54">
        <v>76</v>
      </c>
      <c r="Z120" s="60" t="s">
        <v>1870</v>
      </c>
      <c r="AA120" s="59" t="s">
        <v>1920</v>
      </c>
      <c r="AB120" s="64">
        <v>70</v>
      </c>
      <c r="AC120" s="62" t="s">
        <v>1870</v>
      </c>
      <c r="AD120" s="128">
        <v>82.8</v>
      </c>
      <c r="AE120" s="62">
        <v>0</v>
      </c>
      <c r="AF120" s="62"/>
      <c r="AG120" s="128">
        <v>82.8</v>
      </c>
      <c r="AH120" s="62" t="s">
        <v>1869</v>
      </c>
    </row>
    <row r="121" spans="1:34" s="25" customFormat="1" ht="12.75" x14ac:dyDescent="0.2">
      <c r="A121" s="60" t="s">
        <v>2031</v>
      </c>
      <c r="B121" s="53"/>
      <c r="C121" s="54">
        <v>1</v>
      </c>
      <c r="D121" s="54" t="s">
        <v>2037</v>
      </c>
      <c r="E121" s="88" t="s">
        <v>1874</v>
      </c>
      <c r="F121" s="93"/>
      <c r="G121" s="56">
        <v>166</v>
      </c>
      <c r="H121" s="56">
        <v>65</v>
      </c>
      <c r="I121" s="57">
        <v>23.588329220496444</v>
      </c>
      <c r="J121" s="58">
        <v>80</v>
      </c>
      <c r="K121" s="55" t="s">
        <v>1889</v>
      </c>
      <c r="L121" s="59">
        <v>3516</v>
      </c>
      <c r="M121" s="54">
        <v>100</v>
      </c>
      <c r="N121" s="55" t="s">
        <v>1875</v>
      </c>
      <c r="O121" s="59">
        <v>8.4</v>
      </c>
      <c r="P121" s="54">
        <v>80</v>
      </c>
      <c r="Q121" s="55" t="s">
        <v>1869</v>
      </c>
      <c r="R121" s="59">
        <v>20.8</v>
      </c>
      <c r="S121" s="55">
        <v>85</v>
      </c>
      <c r="T121" s="55" t="s">
        <v>1869</v>
      </c>
      <c r="U121" s="59">
        <v>180</v>
      </c>
      <c r="V121" s="54">
        <v>80</v>
      </c>
      <c r="W121" s="55" t="s">
        <v>1869</v>
      </c>
      <c r="X121" s="59">
        <v>36</v>
      </c>
      <c r="Y121" s="54">
        <v>70</v>
      </c>
      <c r="Z121" s="60" t="s">
        <v>1870</v>
      </c>
      <c r="AA121" s="59" t="s">
        <v>1933</v>
      </c>
      <c r="AB121" s="64">
        <v>72</v>
      </c>
      <c r="AC121" s="62" t="s">
        <v>1870</v>
      </c>
      <c r="AD121" s="128">
        <v>80.900000000000006</v>
      </c>
      <c r="AE121" s="62">
        <v>0</v>
      </c>
      <c r="AF121" s="62"/>
      <c r="AG121" s="128">
        <v>80.900000000000006</v>
      </c>
      <c r="AH121" s="62" t="s">
        <v>1869</v>
      </c>
    </row>
    <row r="122" spans="1:34" s="25" customFormat="1" ht="12.75" x14ac:dyDescent="0.2">
      <c r="A122" s="60" t="s">
        <v>2031</v>
      </c>
      <c r="B122" s="53"/>
      <c r="C122" s="54">
        <v>1</v>
      </c>
      <c r="D122" s="54" t="s">
        <v>2038</v>
      </c>
      <c r="E122" s="88" t="s">
        <v>1874</v>
      </c>
      <c r="F122" s="93"/>
      <c r="G122" s="56">
        <v>162</v>
      </c>
      <c r="H122" s="56">
        <v>46</v>
      </c>
      <c r="I122" s="57">
        <v>17.527815881725346</v>
      </c>
      <c r="J122" s="58">
        <v>100</v>
      </c>
      <c r="K122" s="55" t="s">
        <v>1868</v>
      </c>
      <c r="L122" s="59">
        <v>3200</v>
      </c>
      <c r="M122" s="54">
        <v>85</v>
      </c>
      <c r="N122" s="55" t="s">
        <v>1869</v>
      </c>
      <c r="O122" s="59">
        <v>9.6</v>
      </c>
      <c r="P122" s="54">
        <v>68</v>
      </c>
      <c r="Q122" s="55" t="s">
        <v>1870</v>
      </c>
      <c r="R122" s="59">
        <v>24</v>
      </c>
      <c r="S122" s="55">
        <v>95</v>
      </c>
      <c r="T122" s="55" t="s">
        <v>1875</v>
      </c>
      <c r="U122" s="59">
        <v>175</v>
      </c>
      <c r="V122" s="54">
        <v>76</v>
      </c>
      <c r="W122" s="55" t="s">
        <v>1870</v>
      </c>
      <c r="X122" s="59">
        <v>42</v>
      </c>
      <c r="Y122" s="54">
        <v>76</v>
      </c>
      <c r="Z122" s="60" t="s">
        <v>1870</v>
      </c>
      <c r="AA122" s="59" t="s">
        <v>1871</v>
      </c>
      <c r="AB122" s="64">
        <v>74</v>
      </c>
      <c r="AC122" s="62" t="s">
        <v>1870</v>
      </c>
      <c r="AD122" s="128">
        <v>80.850000000000009</v>
      </c>
      <c r="AE122" s="62">
        <v>0</v>
      </c>
      <c r="AF122" s="62"/>
      <c r="AG122" s="128">
        <v>80.849999999999994</v>
      </c>
      <c r="AH122" s="62" t="s">
        <v>1869</v>
      </c>
    </row>
    <row r="123" spans="1:34" s="25" customFormat="1" ht="12.75" x14ac:dyDescent="0.2">
      <c r="A123" s="60" t="s">
        <v>2031</v>
      </c>
      <c r="B123" s="53"/>
      <c r="C123" s="54">
        <v>1</v>
      </c>
      <c r="D123" s="54" t="s">
        <v>2039</v>
      </c>
      <c r="E123" s="88" t="s">
        <v>1874</v>
      </c>
      <c r="F123" s="93"/>
      <c r="G123" s="56">
        <v>159</v>
      </c>
      <c r="H123" s="56">
        <v>59</v>
      </c>
      <c r="I123" s="57">
        <v>23.33768442704007</v>
      </c>
      <c r="J123" s="58">
        <v>100</v>
      </c>
      <c r="K123" s="55" t="s">
        <v>1868</v>
      </c>
      <c r="L123" s="59">
        <v>3139</v>
      </c>
      <c r="M123" s="54">
        <v>85</v>
      </c>
      <c r="N123" s="55" t="s">
        <v>1869</v>
      </c>
      <c r="O123" s="59">
        <v>8.1999999999999993</v>
      </c>
      <c r="P123" s="54">
        <v>80</v>
      </c>
      <c r="Q123" s="55" t="s">
        <v>1869</v>
      </c>
      <c r="R123" s="59">
        <v>30</v>
      </c>
      <c r="S123" s="55">
        <v>100</v>
      </c>
      <c r="T123" s="55" t="s">
        <v>1875</v>
      </c>
      <c r="U123" s="59">
        <v>160</v>
      </c>
      <c r="V123" s="54">
        <v>66</v>
      </c>
      <c r="W123" s="55" t="s">
        <v>1870</v>
      </c>
      <c r="X123" s="59">
        <v>28</v>
      </c>
      <c r="Y123" s="54">
        <v>62</v>
      </c>
      <c r="Z123" s="60" t="s">
        <v>1870</v>
      </c>
      <c r="AA123" s="59" t="s">
        <v>2040</v>
      </c>
      <c r="AB123" s="64">
        <v>72</v>
      </c>
      <c r="AC123" s="62" t="s">
        <v>1870</v>
      </c>
      <c r="AD123" s="128">
        <v>80.95</v>
      </c>
      <c r="AE123" s="62">
        <v>0</v>
      </c>
      <c r="AF123" s="62"/>
      <c r="AG123" s="128">
        <v>80.95</v>
      </c>
      <c r="AH123" s="62" t="s">
        <v>1869</v>
      </c>
    </row>
    <row r="124" spans="1:34" s="25" customFormat="1" ht="13.5" customHeight="1" x14ac:dyDescent="0.2">
      <c r="A124" s="60" t="s">
        <v>2031</v>
      </c>
      <c r="B124" s="53"/>
      <c r="C124" s="54">
        <v>1</v>
      </c>
      <c r="D124" s="54" t="s">
        <v>2041</v>
      </c>
      <c r="E124" s="88" t="s">
        <v>1874</v>
      </c>
      <c r="F124" s="93"/>
      <c r="G124" s="56">
        <v>170</v>
      </c>
      <c r="H124" s="56">
        <v>59</v>
      </c>
      <c r="I124" s="57">
        <v>20.415224913494807</v>
      </c>
      <c r="J124" s="58">
        <v>100</v>
      </c>
      <c r="K124" s="55" t="s">
        <v>1868</v>
      </c>
      <c r="L124" s="59">
        <v>3336</v>
      </c>
      <c r="M124" s="54">
        <v>95</v>
      </c>
      <c r="N124" s="55" t="s">
        <v>1875</v>
      </c>
      <c r="O124" s="59">
        <v>9.1999999999999993</v>
      </c>
      <c r="P124" s="54">
        <v>72</v>
      </c>
      <c r="Q124" s="55" t="s">
        <v>1870</v>
      </c>
      <c r="R124" s="59">
        <v>24</v>
      </c>
      <c r="S124" s="55">
        <v>95</v>
      </c>
      <c r="T124" s="55" t="s">
        <v>1875</v>
      </c>
      <c r="U124" s="59">
        <v>165</v>
      </c>
      <c r="V124" s="54">
        <v>70</v>
      </c>
      <c r="W124" s="55" t="s">
        <v>1870</v>
      </c>
      <c r="X124" s="59">
        <v>34</v>
      </c>
      <c r="Y124" s="54">
        <v>68</v>
      </c>
      <c r="Z124" s="60" t="s">
        <v>1870</v>
      </c>
      <c r="AA124" s="59" t="s">
        <v>1876</v>
      </c>
      <c r="AB124" s="64">
        <v>70</v>
      </c>
      <c r="AC124" s="62" t="s">
        <v>1870</v>
      </c>
      <c r="AD124" s="128">
        <v>80.95</v>
      </c>
      <c r="AE124" s="62">
        <v>0</v>
      </c>
      <c r="AF124" s="62"/>
      <c r="AG124" s="128">
        <v>80.95</v>
      </c>
      <c r="AH124" s="62" t="s">
        <v>1869</v>
      </c>
    </row>
    <row r="125" spans="1:34" s="25" customFormat="1" ht="12.75" x14ac:dyDescent="0.2">
      <c r="A125" s="60" t="s">
        <v>2031</v>
      </c>
      <c r="B125" s="53"/>
      <c r="C125" s="54">
        <v>1</v>
      </c>
      <c r="D125" s="54" t="s">
        <v>2042</v>
      </c>
      <c r="E125" s="88" t="s">
        <v>1874</v>
      </c>
      <c r="F125" s="93"/>
      <c r="G125" s="56">
        <v>155</v>
      </c>
      <c r="H125" s="56">
        <v>40</v>
      </c>
      <c r="I125" s="57">
        <v>16.649323621227889</v>
      </c>
      <c r="J125" s="58">
        <v>80</v>
      </c>
      <c r="K125" s="55" t="s">
        <v>1906</v>
      </c>
      <c r="L125" s="59">
        <v>3395</v>
      </c>
      <c r="M125" s="54">
        <v>100</v>
      </c>
      <c r="N125" s="55" t="s">
        <v>1875</v>
      </c>
      <c r="O125" s="59">
        <v>8.6</v>
      </c>
      <c r="P125" s="54">
        <v>78</v>
      </c>
      <c r="Q125" s="55" t="s">
        <v>1870</v>
      </c>
      <c r="R125" s="59">
        <v>21.8</v>
      </c>
      <c r="S125" s="55">
        <v>85</v>
      </c>
      <c r="T125" s="55" t="s">
        <v>1869</v>
      </c>
      <c r="U125" s="59">
        <v>180</v>
      </c>
      <c r="V125" s="54">
        <v>80</v>
      </c>
      <c r="W125" s="55" t="s">
        <v>1869</v>
      </c>
      <c r="X125" s="59">
        <v>30</v>
      </c>
      <c r="Y125" s="54">
        <v>64</v>
      </c>
      <c r="Z125" s="60" t="s">
        <v>1870</v>
      </c>
      <c r="AA125" s="59" t="s">
        <v>1940</v>
      </c>
      <c r="AB125" s="64">
        <v>74</v>
      </c>
      <c r="AC125" s="62" t="s">
        <v>1870</v>
      </c>
      <c r="AD125" s="128">
        <v>80.3</v>
      </c>
      <c r="AE125" s="62">
        <v>0</v>
      </c>
      <c r="AF125" s="62"/>
      <c r="AG125" s="128">
        <v>80.3</v>
      </c>
      <c r="AH125" s="62" t="s">
        <v>1869</v>
      </c>
    </row>
    <row r="126" spans="1:34" s="25" customFormat="1" ht="12.75" x14ac:dyDescent="0.2">
      <c r="A126" s="60" t="s">
        <v>2031</v>
      </c>
      <c r="B126" s="53"/>
      <c r="C126" s="54">
        <v>1</v>
      </c>
      <c r="D126" s="54" t="s">
        <v>2043</v>
      </c>
      <c r="E126" s="88" t="s">
        <v>1874</v>
      </c>
      <c r="F126" s="93"/>
      <c r="G126" s="56">
        <v>172</v>
      </c>
      <c r="H126" s="56">
        <v>67</v>
      </c>
      <c r="I126" s="57">
        <v>22.6473769605192</v>
      </c>
      <c r="J126" s="58">
        <v>100</v>
      </c>
      <c r="K126" s="55" t="s">
        <v>1868</v>
      </c>
      <c r="L126" s="59">
        <v>3441</v>
      </c>
      <c r="M126" s="54">
        <v>100</v>
      </c>
      <c r="N126" s="55" t="s">
        <v>1875</v>
      </c>
      <c r="O126" s="59">
        <v>8.4</v>
      </c>
      <c r="P126" s="54">
        <v>80</v>
      </c>
      <c r="Q126" s="55" t="s">
        <v>1869</v>
      </c>
      <c r="R126" s="59">
        <v>23.5</v>
      </c>
      <c r="S126" s="55">
        <v>90</v>
      </c>
      <c r="T126" s="55" t="s">
        <v>1875</v>
      </c>
      <c r="U126" s="59">
        <v>170</v>
      </c>
      <c r="V126" s="54">
        <v>72</v>
      </c>
      <c r="W126" s="55" t="s">
        <v>1870</v>
      </c>
      <c r="X126" s="59">
        <v>31</v>
      </c>
      <c r="Y126" s="54">
        <v>66</v>
      </c>
      <c r="Z126" s="60" t="s">
        <v>1870</v>
      </c>
      <c r="AA126" s="59" t="s">
        <v>2044</v>
      </c>
      <c r="AB126" s="64">
        <v>64</v>
      </c>
      <c r="AC126" s="62" t="s">
        <v>1870</v>
      </c>
      <c r="AD126" s="128">
        <v>81.600000000000009</v>
      </c>
      <c r="AE126" s="62">
        <v>0</v>
      </c>
      <c r="AF126" s="62"/>
      <c r="AG126" s="128">
        <v>81.599999999999994</v>
      </c>
      <c r="AH126" s="62" t="s">
        <v>1869</v>
      </c>
    </row>
    <row r="127" spans="1:34" s="25" customFormat="1" ht="12.75" x14ac:dyDescent="0.2">
      <c r="A127" s="60" t="s">
        <v>2031</v>
      </c>
      <c r="B127" s="53"/>
      <c r="C127" s="54">
        <v>1</v>
      </c>
      <c r="D127" s="54" t="s">
        <v>2045</v>
      </c>
      <c r="E127" s="88" t="s">
        <v>1874</v>
      </c>
      <c r="F127" s="93"/>
      <c r="G127" s="56">
        <v>171</v>
      </c>
      <c r="H127" s="56">
        <v>61</v>
      </c>
      <c r="I127" s="57">
        <v>20.861119660750315</v>
      </c>
      <c r="J127" s="58">
        <v>100</v>
      </c>
      <c r="K127" s="55" t="s">
        <v>1868</v>
      </c>
      <c r="L127" s="59">
        <v>3510</v>
      </c>
      <c r="M127" s="54">
        <v>100</v>
      </c>
      <c r="N127" s="55" t="s">
        <v>1875</v>
      </c>
      <c r="O127" s="59">
        <v>8.3000000000000007</v>
      </c>
      <c r="P127" s="54">
        <v>80</v>
      </c>
      <c r="Q127" s="55" t="s">
        <v>1869</v>
      </c>
      <c r="R127" s="59">
        <v>19.3</v>
      </c>
      <c r="S127" s="55">
        <v>80</v>
      </c>
      <c r="T127" s="55" t="s">
        <v>1869</v>
      </c>
      <c r="U127" s="59">
        <v>170</v>
      </c>
      <c r="V127" s="54">
        <v>72</v>
      </c>
      <c r="W127" s="55" t="s">
        <v>1870</v>
      </c>
      <c r="X127" s="59">
        <v>30</v>
      </c>
      <c r="Y127" s="54">
        <v>64</v>
      </c>
      <c r="Z127" s="60" t="s">
        <v>1870</v>
      </c>
      <c r="AA127" s="59" t="s">
        <v>2046</v>
      </c>
      <c r="AB127" s="64">
        <v>66</v>
      </c>
      <c r="AC127" s="62" t="s">
        <v>1870</v>
      </c>
      <c r="AD127" s="128">
        <v>80.8</v>
      </c>
      <c r="AE127" s="62">
        <v>0</v>
      </c>
      <c r="AF127" s="62"/>
      <c r="AG127" s="128">
        <v>80.8</v>
      </c>
      <c r="AH127" s="62" t="s">
        <v>1869</v>
      </c>
    </row>
    <row r="128" spans="1:34" s="25" customFormat="1" ht="12.75" x14ac:dyDescent="0.2">
      <c r="A128" s="60" t="s">
        <v>2031</v>
      </c>
      <c r="B128" s="53"/>
      <c r="C128" s="54">
        <v>1</v>
      </c>
      <c r="D128" s="54" t="s">
        <v>2047</v>
      </c>
      <c r="E128" s="88" t="s">
        <v>1874</v>
      </c>
      <c r="F128" s="93"/>
      <c r="G128" s="56">
        <v>170</v>
      </c>
      <c r="H128" s="56">
        <v>45</v>
      </c>
      <c r="I128" s="57">
        <v>15.570934256055363</v>
      </c>
      <c r="J128" s="58">
        <v>80</v>
      </c>
      <c r="K128" s="55" t="s">
        <v>1906</v>
      </c>
      <c r="L128" s="59">
        <v>3391</v>
      </c>
      <c r="M128" s="54">
        <v>100</v>
      </c>
      <c r="N128" s="55" t="s">
        <v>1875</v>
      </c>
      <c r="O128" s="59">
        <v>8.1999999999999993</v>
      </c>
      <c r="P128" s="54">
        <v>80</v>
      </c>
      <c r="Q128" s="55" t="s">
        <v>1869</v>
      </c>
      <c r="R128" s="59">
        <v>19.5</v>
      </c>
      <c r="S128" s="55">
        <v>80</v>
      </c>
      <c r="T128" s="55" t="s">
        <v>1869</v>
      </c>
      <c r="U128" s="59">
        <v>190</v>
      </c>
      <c r="V128" s="54">
        <v>85</v>
      </c>
      <c r="W128" s="55" t="s">
        <v>1869</v>
      </c>
      <c r="X128" s="59">
        <v>45</v>
      </c>
      <c r="Y128" s="54">
        <v>80</v>
      </c>
      <c r="Z128" s="60" t="s">
        <v>1869</v>
      </c>
      <c r="AA128" s="59" t="s">
        <v>2048</v>
      </c>
      <c r="AB128" s="64">
        <v>66</v>
      </c>
      <c r="AC128" s="62" t="s">
        <v>1870</v>
      </c>
      <c r="AD128" s="128">
        <v>80.7</v>
      </c>
      <c r="AE128" s="62">
        <v>0</v>
      </c>
      <c r="AF128" s="62"/>
      <c r="AG128" s="128">
        <v>80.7</v>
      </c>
      <c r="AH128" s="62" t="s">
        <v>1869</v>
      </c>
    </row>
    <row r="129" spans="1:34" s="25" customFormat="1" ht="12.75" x14ac:dyDescent="0.2">
      <c r="A129" s="60" t="s">
        <v>2031</v>
      </c>
      <c r="B129" s="53"/>
      <c r="C129" s="54">
        <v>1</v>
      </c>
      <c r="D129" s="54" t="s">
        <v>2049</v>
      </c>
      <c r="E129" s="88" t="s">
        <v>1874</v>
      </c>
      <c r="F129" s="93"/>
      <c r="G129" s="56">
        <v>155</v>
      </c>
      <c r="H129" s="56">
        <v>40</v>
      </c>
      <c r="I129" s="57">
        <v>16.649323621227889</v>
      </c>
      <c r="J129" s="58">
        <v>80</v>
      </c>
      <c r="K129" s="55" t="s">
        <v>1906</v>
      </c>
      <c r="L129" s="59">
        <v>3316</v>
      </c>
      <c r="M129" s="54">
        <v>95</v>
      </c>
      <c r="N129" s="55" t="s">
        <v>1875</v>
      </c>
      <c r="O129" s="59">
        <v>8.4</v>
      </c>
      <c r="P129" s="54">
        <v>80</v>
      </c>
      <c r="Q129" s="55" t="s">
        <v>1869</v>
      </c>
      <c r="R129" s="59">
        <v>20.3</v>
      </c>
      <c r="S129" s="55">
        <v>85</v>
      </c>
      <c r="T129" s="55" t="s">
        <v>1869</v>
      </c>
      <c r="U129" s="59">
        <v>160</v>
      </c>
      <c r="V129" s="54">
        <v>66</v>
      </c>
      <c r="W129" s="55" t="s">
        <v>1870</v>
      </c>
      <c r="X129" s="59">
        <v>42</v>
      </c>
      <c r="Y129" s="54">
        <v>76</v>
      </c>
      <c r="Z129" s="60" t="s">
        <v>1870</v>
      </c>
      <c r="AA129" s="59" t="s">
        <v>1970</v>
      </c>
      <c r="AB129" s="64">
        <v>76</v>
      </c>
      <c r="AC129" s="62" t="s">
        <v>1870</v>
      </c>
      <c r="AD129" s="128">
        <v>80.150000000000006</v>
      </c>
      <c r="AE129" s="62">
        <v>0</v>
      </c>
      <c r="AF129" s="62"/>
      <c r="AG129" s="128">
        <v>80.150000000000006</v>
      </c>
      <c r="AH129" s="62" t="s">
        <v>1869</v>
      </c>
    </row>
    <row r="130" spans="1:34" s="25" customFormat="1" ht="12.75" x14ac:dyDescent="0.2">
      <c r="A130" s="60" t="s">
        <v>2031</v>
      </c>
      <c r="B130" s="53"/>
      <c r="C130" s="54">
        <v>1</v>
      </c>
      <c r="D130" s="54" t="s">
        <v>2050</v>
      </c>
      <c r="E130" s="88" t="s">
        <v>1874</v>
      </c>
      <c r="F130" s="93"/>
      <c r="G130" s="56">
        <v>166</v>
      </c>
      <c r="H130" s="56">
        <v>52</v>
      </c>
      <c r="I130" s="57">
        <v>18.870663376397157</v>
      </c>
      <c r="J130" s="58">
        <v>100</v>
      </c>
      <c r="K130" s="55" t="s">
        <v>1868</v>
      </c>
      <c r="L130" s="59">
        <v>3140</v>
      </c>
      <c r="M130" s="54">
        <v>85</v>
      </c>
      <c r="N130" s="55" t="s">
        <v>1869</v>
      </c>
      <c r="O130" s="59">
        <v>8.5</v>
      </c>
      <c r="P130" s="54">
        <v>78</v>
      </c>
      <c r="Q130" s="55" t="s">
        <v>1870</v>
      </c>
      <c r="R130" s="59">
        <v>26.5</v>
      </c>
      <c r="S130" s="55">
        <v>100</v>
      </c>
      <c r="T130" s="55" t="s">
        <v>1875</v>
      </c>
      <c r="U130" s="59">
        <v>170</v>
      </c>
      <c r="V130" s="54">
        <v>72</v>
      </c>
      <c r="W130" s="55" t="s">
        <v>1870</v>
      </c>
      <c r="X130" s="59">
        <v>29</v>
      </c>
      <c r="Y130" s="54">
        <v>64</v>
      </c>
      <c r="Z130" s="60" t="s">
        <v>1870</v>
      </c>
      <c r="AA130" s="59" t="s">
        <v>1943</v>
      </c>
      <c r="AB130" s="64">
        <v>72</v>
      </c>
      <c r="AC130" s="62" t="s">
        <v>1870</v>
      </c>
      <c r="AD130" s="128">
        <v>81.350000000000009</v>
      </c>
      <c r="AE130" s="62">
        <v>0</v>
      </c>
      <c r="AF130" s="62"/>
      <c r="AG130" s="128">
        <v>81.349999999999994</v>
      </c>
      <c r="AH130" s="62" t="s">
        <v>1869</v>
      </c>
    </row>
    <row r="131" spans="1:34" s="264" customFormat="1" ht="12.75" x14ac:dyDescent="0.2">
      <c r="A131" s="253" t="s">
        <v>2031</v>
      </c>
      <c r="B131" s="254"/>
      <c r="C131" s="255">
        <v>1</v>
      </c>
      <c r="D131" s="255" t="s">
        <v>2051</v>
      </c>
      <c r="E131" s="256" t="s">
        <v>1874</v>
      </c>
      <c r="F131" s="257"/>
      <c r="G131" s="258">
        <v>168</v>
      </c>
      <c r="H131" s="258">
        <v>64</v>
      </c>
      <c r="I131" s="259">
        <v>22.675736961451246</v>
      </c>
      <c r="J131" s="260">
        <v>100</v>
      </c>
      <c r="K131" s="261" t="s">
        <v>1868</v>
      </c>
      <c r="L131" s="253"/>
      <c r="M131" s="255"/>
      <c r="N131" s="261"/>
      <c r="O131" s="253"/>
      <c r="P131" s="255"/>
      <c r="Q131" s="261"/>
      <c r="R131" s="253"/>
      <c r="S131" s="261"/>
      <c r="T131" s="261"/>
      <c r="U131" s="253"/>
      <c r="V131" s="255"/>
      <c r="W131" s="261"/>
      <c r="X131" s="253"/>
      <c r="Y131" s="255"/>
      <c r="Z131" s="253"/>
      <c r="AA131" s="253"/>
      <c r="AB131" s="262"/>
      <c r="AC131" s="253"/>
      <c r="AD131" s="263">
        <v>15</v>
      </c>
      <c r="AE131" s="253"/>
      <c r="AF131" s="253"/>
      <c r="AG131" s="263">
        <v>15</v>
      </c>
      <c r="AH131" s="253" t="s">
        <v>1914</v>
      </c>
    </row>
    <row r="132" spans="1:34" s="25" customFormat="1" ht="12.75" x14ac:dyDescent="0.2">
      <c r="A132" s="60" t="s">
        <v>2031</v>
      </c>
      <c r="B132" s="53"/>
      <c r="C132" s="54">
        <v>1</v>
      </c>
      <c r="D132" s="54" t="s">
        <v>2052</v>
      </c>
      <c r="E132" s="88" t="s">
        <v>1874</v>
      </c>
      <c r="F132" s="93"/>
      <c r="G132" s="56">
        <v>163</v>
      </c>
      <c r="H132" s="56">
        <v>63</v>
      </c>
      <c r="I132" s="57">
        <v>23.711844630960897</v>
      </c>
      <c r="J132" s="58">
        <v>80</v>
      </c>
      <c r="K132" s="55" t="s">
        <v>1889</v>
      </c>
      <c r="L132" s="59">
        <v>3350</v>
      </c>
      <c r="M132" s="54">
        <v>100</v>
      </c>
      <c r="N132" s="55" t="s">
        <v>1875</v>
      </c>
      <c r="O132" s="59">
        <v>8.6</v>
      </c>
      <c r="P132" s="54">
        <v>78</v>
      </c>
      <c r="Q132" s="55" t="s">
        <v>1870</v>
      </c>
      <c r="R132" s="59">
        <v>19.600000000000001</v>
      </c>
      <c r="S132" s="55">
        <v>80</v>
      </c>
      <c r="T132" s="55" t="s">
        <v>1869</v>
      </c>
      <c r="U132" s="59">
        <v>178</v>
      </c>
      <c r="V132" s="54">
        <v>78</v>
      </c>
      <c r="W132" s="55" t="s">
        <v>1870</v>
      </c>
      <c r="X132" s="59">
        <v>35</v>
      </c>
      <c r="Y132" s="54">
        <v>70</v>
      </c>
      <c r="Z132" s="60" t="s">
        <v>1870</v>
      </c>
      <c r="AA132" s="59" t="s">
        <v>1871</v>
      </c>
      <c r="AB132" s="64">
        <v>74</v>
      </c>
      <c r="AC132" s="62" t="s">
        <v>1870</v>
      </c>
      <c r="AD132" s="128">
        <v>80.2</v>
      </c>
      <c r="AE132" s="62">
        <v>0</v>
      </c>
      <c r="AF132" s="62"/>
      <c r="AG132" s="128">
        <v>80.2</v>
      </c>
      <c r="AH132" s="62" t="s">
        <v>1869</v>
      </c>
    </row>
    <row r="133" spans="1:34" s="25" customFormat="1" ht="12.75" x14ac:dyDescent="0.2">
      <c r="A133" s="60" t="s">
        <v>2031</v>
      </c>
      <c r="B133" s="53"/>
      <c r="C133" s="54">
        <v>1</v>
      </c>
      <c r="D133" s="54" t="s">
        <v>2053</v>
      </c>
      <c r="E133" s="88" t="s">
        <v>1903</v>
      </c>
      <c r="F133" s="93"/>
      <c r="G133" s="56">
        <v>175</v>
      </c>
      <c r="H133" s="56">
        <v>65</v>
      </c>
      <c r="I133" s="57">
        <v>21.224489795918366</v>
      </c>
      <c r="J133" s="58">
        <v>100</v>
      </c>
      <c r="K133" s="55" t="s">
        <v>1868</v>
      </c>
      <c r="L133" s="59">
        <v>4582</v>
      </c>
      <c r="M133" s="54">
        <v>85</v>
      </c>
      <c r="N133" s="55" t="s">
        <v>1869</v>
      </c>
      <c r="O133" s="59">
        <v>7.3</v>
      </c>
      <c r="P133" s="54">
        <v>78</v>
      </c>
      <c r="Q133" s="55" t="s">
        <v>1870</v>
      </c>
      <c r="R133" s="59">
        <v>18.3</v>
      </c>
      <c r="S133" s="55">
        <v>80</v>
      </c>
      <c r="T133" s="55" t="s">
        <v>1869</v>
      </c>
      <c r="U133" s="59">
        <v>240</v>
      </c>
      <c r="V133" s="54">
        <v>76</v>
      </c>
      <c r="W133" s="55" t="s">
        <v>1870</v>
      </c>
      <c r="X133" s="59">
        <v>9</v>
      </c>
      <c r="Y133" s="54">
        <v>60</v>
      </c>
      <c r="Z133" s="60" t="s">
        <v>1870</v>
      </c>
      <c r="AA133" s="59" t="s">
        <v>1907</v>
      </c>
      <c r="AB133" s="64">
        <v>76</v>
      </c>
      <c r="AC133" s="62" t="s">
        <v>1870</v>
      </c>
      <c r="AD133" s="128">
        <v>80.150000000000006</v>
      </c>
      <c r="AE133" s="62">
        <v>0</v>
      </c>
      <c r="AF133" s="62"/>
      <c r="AG133" s="128">
        <v>80.150000000000006</v>
      </c>
      <c r="AH133" s="62" t="s">
        <v>1869</v>
      </c>
    </row>
    <row r="134" spans="1:34" s="25" customFormat="1" ht="12.75" x14ac:dyDescent="0.2">
      <c r="A134" s="60" t="s">
        <v>2031</v>
      </c>
      <c r="B134" s="53"/>
      <c r="C134" s="54">
        <v>1</v>
      </c>
      <c r="D134" s="54" t="s">
        <v>2054</v>
      </c>
      <c r="E134" s="88" t="s">
        <v>1903</v>
      </c>
      <c r="F134" s="93"/>
      <c r="G134" s="56">
        <v>175</v>
      </c>
      <c r="H134" s="56">
        <v>63</v>
      </c>
      <c r="I134" s="57">
        <v>20.571428571428573</v>
      </c>
      <c r="J134" s="58">
        <v>100</v>
      </c>
      <c r="K134" s="55" t="s">
        <v>1868</v>
      </c>
      <c r="L134" s="59">
        <v>4720</v>
      </c>
      <c r="M134" s="54">
        <v>90</v>
      </c>
      <c r="N134" s="55" t="s">
        <v>1875</v>
      </c>
      <c r="O134" s="59">
        <v>7.7</v>
      </c>
      <c r="P134" s="54">
        <v>74</v>
      </c>
      <c r="Q134" s="55" t="s">
        <v>1870</v>
      </c>
      <c r="R134" s="59">
        <v>20</v>
      </c>
      <c r="S134" s="55">
        <v>85</v>
      </c>
      <c r="T134" s="55" t="s">
        <v>1869</v>
      </c>
      <c r="U134" s="59">
        <v>245</v>
      </c>
      <c r="V134" s="54">
        <v>80</v>
      </c>
      <c r="W134" s="55" t="s">
        <v>1869</v>
      </c>
      <c r="X134" s="59">
        <v>8</v>
      </c>
      <c r="Y134" s="54">
        <v>50</v>
      </c>
      <c r="Z134" s="60" t="s">
        <v>1914</v>
      </c>
      <c r="AA134" s="59" t="s">
        <v>1960</v>
      </c>
      <c r="AB134" s="64">
        <v>80</v>
      </c>
      <c r="AC134" s="62" t="s">
        <v>1869</v>
      </c>
      <c r="AD134" s="128">
        <v>80.8</v>
      </c>
      <c r="AE134" s="62">
        <v>0</v>
      </c>
      <c r="AF134" s="62"/>
      <c r="AG134" s="128">
        <v>80.8</v>
      </c>
      <c r="AH134" s="62" t="s">
        <v>1869</v>
      </c>
    </row>
    <row r="135" spans="1:34" s="25" customFormat="1" ht="12.75" x14ac:dyDescent="0.2">
      <c r="A135" s="60" t="s">
        <v>2031</v>
      </c>
      <c r="B135" s="53"/>
      <c r="C135" s="54">
        <v>1</v>
      </c>
      <c r="D135" s="54" t="s">
        <v>2055</v>
      </c>
      <c r="E135" s="88" t="s">
        <v>1903</v>
      </c>
      <c r="F135" s="93"/>
      <c r="G135" s="56">
        <v>175</v>
      </c>
      <c r="H135" s="56">
        <v>84</v>
      </c>
      <c r="I135" s="57">
        <v>27.428571428571427</v>
      </c>
      <c r="J135" s="58">
        <v>60</v>
      </c>
      <c r="K135" s="55" t="s">
        <v>1909</v>
      </c>
      <c r="L135" s="59">
        <v>4877</v>
      </c>
      <c r="M135" s="54">
        <v>95</v>
      </c>
      <c r="N135" s="55" t="s">
        <v>1875</v>
      </c>
      <c r="O135" s="59">
        <v>7.2</v>
      </c>
      <c r="P135" s="54">
        <v>80</v>
      </c>
      <c r="Q135" s="55" t="s">
        <v>1869</v>
      </c>
      <c r="R135" s="59">
        <v>25.3</v>
      </c>
      <c r="S135" s="55">
        <v>100</v>
      </c>
      <c r="T135" s="55" t="s">
        <v>1875</v>
      </c>
      <c r="U135" s="59">
        <v>250</v>
      </c>
      <c r="V135" s="54">
        <v>80</v>
      </c>
      <c r="W135" s="55" t="s">
        <v>1869</v>
      </c>
      <c r="X135" s="59">
        <v>13</v>
      </c>
      <c r="Y135" s="54">
        <v>76</v>
      </c>
      <c r="Z135" s="60" t="s">
        <v>1870</v>
      </c>
      <c r="AA135" s="59" t="s">
        <v>1910</v>
      </c>
      <c r="AB135" s="64">
        <v>78</v>
      </c>
      <c r="AC135" s="62" t="s">
        <v>1870</v>
      </c>
      <c r="AD135" s="128">
        <v>80.45</v>
      </c>
      <c r="AE135" s="62">
        <v>0</v>
      </c>
      <c r="AF135" s="62"/>
      <c r="AG135" s="128">
        <v>80.45</v>
      </c>
      <c r="AH135" s="62" t="s">
        <v>1869</v>
      </c>
    </row>
    <row r="136" spans="1:34" s="25" customFormat="1" ht="12.75" x14ac:dyDescent="0.2">
      <c r="A136" s="60" t="s">
        <v>2031</v>
      </c>
      <c r="B136" s="53"/>
      <c r="C136" s="54">
        <v>1</v>
      </c>
      <c r="D136" s="54" t="s">
        <v>2056</v>
      </c>
      <c r="E136" s="88" t="s">
        <v>1903</v>
      </c>
      <c r="F136" s="93"/>
      <c r="G136" s="56">
        <v>180</v>
      </c>
      <c r="H136" s="56">
        <v>110</v>
      </c>
      <c r="I136" s="57">
        <v>33.950617283950614</v>
      </c>
      <c r="J136" s="58">
        <v>60</v>
      </c>
      <c r="K136" s="55" t="s">
        <v>1909</v>
      </c>
      <c r="L136" s="59">
        <v>4700</v>
      </c>
      <c r="M136" s="54">
        <v>90</v>
      </c>
      <c r="N136" s="55" t="s">
        <v>1875</v>
      </c>
      <c r="O136" s="59">
        <v>7.1</v>
      </c>
      <c r="P136" s="54">
        <v>85</v>
      </c>
      <c r="Q136" s="55" t="s">
        <v>1869</v>
      </c>
      <c r="R136" s="59">
        <v>23</v>
      </c>
      <c r="S136" s="55">
        <v>95</v>
      </c>
      <c r="T136" s="55" t="s">
        <v>1875</v>
      </c>
      <c r="U136" s="59">
        <v>260</v>
      </c>
      <c r="V136" s="54">
        <v>90</v>
      </c>
      <c r="W136" s="55" t="s">
        <v>1875</v>
      </c>
      <c r="X136" s="59">
        <v>12</v>
      </c>
      <c r="Y136" s="54">
        <v>72</v>
      </c>
      <c r="Z136" s="60" t="s">
        <v>1870</v>
      </c>
      <c r="AA136" s="59" t="s">
        <v>1931</v>
      </c>
      <c r="AB136" s="64">
        <v>78</v>
      </c>
      <c r="AC136" s="62" t="s">
        <v>1870</v>
      </c>
      <c r="AD136" s="128">
        <v>80.8</v>
      </c>
      <c r="AE136" s="62">
        <v>0</v>
      </c>
      <c r="AF136" s="62"/>
      <c r="AG136" s="128">
        <v>80.8</v>
      </c>
      <c r="AH136" s="62" t="s">
        <v>1869</v>
      </c>
    </row>
    <row r="137" spans="1:34" s="25" customFormat="1" ht="12.75" x14ac:dyDescent="0.2">
      <c r="A137" s="60" t="s">
        <v>2031</v>
      </c>
      <c r="B137" s="53"/>
      <c r="C137" s="54">
        <v>1</v>
      </c>
      <c r="D137" s="54" t="s">
        <v>2057</v>
      </c>
      <c r="E137" s="88" t="s">
        <v>1903</v>
      </c>
      <c r="F137" s="93"/>
      <c r="G137" s="56">
        <v>186</v>
      </c>
      <c r="H137" s="56">
        <v>95</v>
      </c>
      <c r="I137" s="57">
        <v>27.459821944733495</v>
      </c>
      <c r="J137" s="58">
        <v>60</v>
      </c>
      <c r="K137" s="55" t="s">
        <v>1909</v>
      </c>
      <c r="L137" s="59">
        <v>4800</v>
      </c>
      <c r="M137" s="54">
        <v>90</v>
      </c>
      <c r="N137" s="55" t="s">
        <v>1875</v>
      </c>
      <c r="O137" s="59">
        <v>7.2</v>
      </c>
      <c r="P137" s="54">
        <v>80</v>
      </c>
      <c r="Q137" s="55" t="s">
        <v>1869</v>
      </c>
      <c r="R137" s="59">
        <v>23</v>
      </c>
      <c r="S137" s="55">
        <v>95</v>
      </c>
      <c r="T137" s="55" t="s">
        <v>1875</v>
      </c>
      <c r="U137" s="59">
        <v>265</v>
      </c>
      <c r="V137" s="54">
        <v>95</v>
      </c>
      <c r="W137" s="55" t="s">
        <v>1875</v>
      </c>
      <c r="X137" s="59">
        <v>13</v>
      </c>
      <c r="Y137" s="54">
        <v>76</v>
      </c>
      <c r="Z137" s="60" t="s">
        <v>1870</v>
      </c>
      <c r="AA137" s="59" t="s">
        <v>1929</v>
      </c>
      <c r="AB137" s="64">
        <v>80</v>
      </c>
      <c r="AC137" s="62" t="s">
        <v>1869</v>
      </c>
      <c r="AD137" s="128">
        <v>81.100000000000009</v>
      </c>
      <c r="AE137" s="62">
        <v>0</v>
      </c>
      <c r="AF137" s="62"/>
      <c r="AG137" s="128">
        <v>81.099999999999994</v>
      </c>
      <c r="AH137" s="62" t="s">
        <v>1869</v>
      </c>
    </row>
    <row r="138" spans="1:34" s="25" customFormat="1" ht="12.75" x14ac:dyDescent="0.2">
      <c r="A138" s="60" t="s">
        <v>2031</v>
      </c>
      <c r="B138" s="53"/>
      <c r="C138" s="54">
        <v>1</v>
      </c>
      <c r="D138" s="54" t="s">
        <v>2058</v>
      </c>
      <c r="E138" s="88" t="s">
        <v>1903</v>
      </c>
      <c r="F138" s="93"/>
      <c r="G138" s="56">
        <v>182</v>
      </c>
      <c r="H138" s="56">
        <v>70</v>
      </c>
      <c r="I138" s="57">
        <v>21.132713440405748</v>
      </c>
      <c r="J138" s="58">
        <v>100</v>
      </c>
      <c r="K138" s="55" t="s">
        <v>1868</v>
      </c>
      <c r="L138" s="59">
        <v>4800</v>
      </c>
      <c r="M138" s="54">
        <v>90</v>
      </c>
      <c r="N138" s="55" t="s">
        <v>1875</v>
      </c>
      <c r="O138" s="59">
        <v>7.5</v>
      </c>
      <c r="P138" s="54">
        <v>76</v>
      </c>
      <c r="Q138" s="55" t="s">
        <v>1870</v>
      </c>
      <c r="R138" s="59">
        <v>20</v>
      </c>
      <c r="S138" s="55">
        <v>85</v>
      </c>
      <c r="T138" s="55" t="s">
        <v>1869</v>
      </c>
      <c r="U138" s="59">
        <v>260</v>
      </c>
      <c r="V138" s="54">
        <v>90</v>
      </c>
      <c r="W138" s="55" t="s">
        <v>1875</v>
      </c>
      <c r="X138" s="59">
        <v>9</v>
      </c>
      <c r="Y138" s="54">
        <v>60</v>
      </c>
      <c r="Z138" s="60" t="s">
        <v>1870</v>
      </c>
      <c r="AA138" s="59" t="s">
        <v>1871</v>
      </c>
      <c r="AB138" s="64">
        <v>72</v>
      </c>
      <c r="AC138" s="62" t="s">
        <v>1870</v>
      </c>
      <c r="AD138" s="128">
        <v>81.600000000000009</v>
      </c>
      <c r="AE138" s="62">
        <v>0</v>
      </c>
      <c r="AF138" s="62"/>
      <c r="AG138" s="128">
        <v>81.599999999999994</v>
      </c>
      <c r="AH138" s="62" t="s">
        <v>1869</v>
      </c>
    </row>
    <row r="139" spans="1:34" s="25" customFormat="1" ht="12.75" x14ac:dyDescent="0.2">
      <c r="A139" s="60" t="s">
        <v>2031</v>
      </c>
      <c r="B139" s="61"/>
      <c r="C139" s="54">
        <v>1</v>
      </c>
      <c r="D139" s="54" t="s">
        <v>2059</v>
      </c>
      <c r="E139" s="88" t="s">
        <v>1903</v>
      </c>
      <c r="F139" s="93"/>
      <c r="G139" s="56">
        <v>172</v>
      </c>
      <c r="H139" s="56">
        <v>92</v>
      </c>
      <c r="I139" s="57">
        <v>31.097890751757706</v>
      </c>
      <c r="J139" s="58">
        <v>60</v>
      </c>
      <c r="K139" s="55" t="s">
        <v>1909</v>
      </c>
      <c r="L139" s="59">
        <v>4881</v>
      </c>
      <c r="M139" s="54">
        <v>95</v>
      </c>
      <c r="N139" s="55" t="s">
        <v>1875</v>
      </c>
      <c r="O139" s="59">
        <v>7.1</v>
      </c>
      <c r="P139" s="54">
        <v>85</v>
      </c>
      <c r="Q139" s="55" t="s">
        <v>1869</v>
      </c>
      <c r="R139" s="59">
        <v>24.5</v>
      </c>
      <c r="S139" s="55">
        <v>95</v>
      </c>
      <c r="T139" s="55" t="s">
        <v>1875</v>
      </c>
      <c r="U139" s="59">
        <v>255</v>
      </c>
      <c r="V139" s="54">
        <v>85</v>
      </c>
      <c r="W139" s="55" t="s">
        <v>1869</v>
      </c>
      <c r="X139" s="59">
        <v>10</v>
      </c>
      <c r="Y139" s="54">
        <v>64</v>
      </c>
      <c r="Z139" s="60" t="s">
        <v>1870</v>
      </c>
      <c r="AA139" s="59" t="s">
        <v>1954</v>
      </c>
      <c r="AB139" s="64">
        <v>80</v>
      </c>
      <c r="AC139" s="62" t="s">
        <v>1869</v>
      </c>
      <c r="AD139" s="128">
        <v>80.650000000000006</v>
      </c>
      <c r="AE139" s="62">
        <v>0</v>
      </c>
      <c r="AF139" s="62"/>
      <c r="AG139" s="128">
        <v>80.650000000000006</v>
      </c>
      <c r="AH139" s="62" t="s">
        <v>1869</v>
      </c>
    </row>
    <row r="140" spans="1:34" s="25" customFormat="1" ht="12.75" x14ac:dyDescent="0.2">
      <c r="A140" s="60" t="s">
        <v>2031</v>
      </c>
      <c r="B140" s="53"/>
      <c r="C140" s="54">
        <v>1</v>
      </c>
      <c r="D140" s="54" t="s">
        <v>2060</v>
      </c>
      <c r="E140" s="88" t="s">
        <v>1903</v>
      </c>
      <c r="F140" s="93"/>
      <c r="G140" s="56">
        <v>180</v>
      </c>
      <c r="H140" s="56">
        <v>60</v>
      </c>
      <c r="I140" s="57">
        <v>18.518518518518519</v>
      </c>
      <c r="J140" s="58">
        <v>100</v>
      </c>
      <c r="K140" s="55" t="s">
        <v>1868</v>
      </c>
      <c r="L140" s="59">
        <v>4708</v>
      </c>
      <c r="M140" s="54">
        <v>90</v>
      </c>
      <c r="N140" s="55" t="s">
        <v>1875</v>
      </c>
      <c r="O140" s="59">
        <v>7.3</v>
      </c>
      <c r="P140" s="54">
        <v>78</v>
      </c>
      <c r="Q140" s="55" t="s">
        <v>1870</v>
      </c>
      <c r="R140" s="59">
        <v>20.5</v>
      </c>
      <c r="S140" s="55">
        <v>85</v>
      </c>
      <c r="T140" s="55" t="s">
        <v>1869</v>
      </c>
      <c r="U140" s="59">
        <v>245</v>
      </c>
      <c r="V140" s="54">
        <v>80</v>
      </c>
      <c r="W140" s="55" t="s">
        <v>1869</v>
      </c>
      <c r="X140" s="59">
        <v>9</v>
      </c>
      <c r="Y140" s="54">
        <v>60</v>
      </c>
      <c r="Z140" s="60" t="s">
        <v>1870</v>
      </c>
      <c r="AA140" s="59" t="s">
        <v>1892</v>
      </c>
      <c r="AB140" s="64">
        <v>72</v>
      </c>
      <c r="AC140" s="62" t="s">
        <v>1870</v>
      </c>
      <c r="AD140" s="128">
        <v>81</v>
      </c>
      <c r="AE140" s="62">
        <v>0</v>
      </c>
      <c r="AF140" s="62"/>
      <c r="AG140" s="128">
        <v>81</v>
      </c>
      <c r="AH140" s="62" t="s">
        <v>1869</v>
      </c>
    </row>
    <row r="141" spans="1:34" s="25" customFormat="1" ht="12.75" x14ac:dyDescent="0.2">
      <c r="A141" s="60" t="s">
        <v>2031</v>
      </c>
      <c r="B141" s="53"/>
      <c r="C141" s="54">
        <v>1</v>
      </c>
      <c r="D141" s="54" t="s">
        <v>2061</v>
      </c>
      <c r="E141" s="88" t="s">
        <v>1903</v>
      </c>
      <c r="F141" s="93"/>
      <c r="G141" s="56">
        <v>176</v>
      </c>
      <c r="H141" s="56">
        <v>67</v>
      </c>
      <c r="I141" s="57">
        <v>21.629648760330578</v>
      </c>
      <c r="J141" s="58">
        <v>100</v>
      </c>
      <c r="K141" s="55" t="s">
        <v>1868</v>
      </c>
      <c r="L141" s="59">
        <v>4534</v>
      </c>
      <c r="M141" s="54">
        <v>85</v>
      </c>
      <c r="N141" s="55" t="s">
        <v>1869</v>
      </c>
      <c r="O141" s="59">
        <v>7.5</v>
      </c>
      <c r="P141" s="54">
        <v>76</v>
      </c>
      <c r="Q141" s="55" t="s">
        <v>1870</v>
      </c>
      <c r="R141" s="59">
        <v>22.5</v>
      </c>
      <c r="S141" s="55">
        <v>90</v>
      </c>
      <c r="T141" s="55" t="s">
        <v>1875</v>
      </c>
      <c r="U141" s="59">
        <v>235</v>
      </c>
      <c r="V141" s="54">
        <v>74</v>
      </c>
      <c r="W141" s="55" t="s">
        <v>1870</v>
      </c>
      <c r="X141" s="59">
        <v>12</v>
      </c>
      <c r="Y141" s="54">
        <v>72</v>
      </c>
      <c r="Z141" s="60" t="s">
        <v>1870</v>
      </c>
      <c r="AA141" s="59" t="s">
        <v>1918</v>
      </c>
      <c r="AB141" s="64">
        <v>70</v>
      </c>
      <c r="AC141" s="62" t="s">
        <v>1870</v>
      </c>
      <c r="AD141" s="128">
        <v>80.55</v>
      </c>
      <c r="AE141" s="62">
        <v>0</v>
      </c>
      <c r="AF141" s="62"/>
      <c r="AG141" s="128">
        <v>80.55</v>
      </c>
      <c r="AH141" s="62" t="s">
        <v>1869</v>
      </c>
    </row>
    <row r="142" spans="1:34" s="25" customFormat="1" ht="12.75" x14ac:dyDescent="0.2">
      <c r="A142" s="60" t="s">
        <v>2031</v>
      </c>
      <c r="B142" s="53"/>
      <c r="C142" s="54">
        <v>1</v>
      </c>
      <c r="D142" s="54" t="s">
        <v>2062</v>
      </c>
      <c r="E142" s="88" t="s">
        <v>1903</v>
      </c>
      <c r="F142" s="93"/>
      <c r="G142" s="56">
        <v>177</v>
      </c>
      <c r="H142" s="56">
        <v>57</v>
      </c>
      <c r="I142" s="57">
        <v>18.194005553959592</v>
      </c>
      <c r="J142" s="58">
        <v>100</v>
      </c>
      <c r="K142" s="55" t="s">
        <v>1868</v>
      </c>
      <c r="L142" s="59">
        <v>4631</v>
      </c>
      <c r="M142" s="54">
        <v>85</v>
      </c>
      <c r="N142" s="55" t="s">
        <v>1869</v>
      </c>
      <c r="O142" s="59">
        <v>7.8</v>
      </c>
      <c r="P142" s="54">
        <v>74</v>
      </c>
      <c r="Q142" s="55" t="s">
        <v>1870</v>
      </c>
      <c r="R142" s="59">
        <v>23.5</v>
      </c>
      <c r="S142" s="55">
        <v>95</v>
      </c>
      <c r="T142" s="55" t="s">
        <v>1875</v>
      </c>
      <c r="U142" s="59">
        <v>245</v>
      </c>
      <c r="V142" s="54">
        <v>80</v>
      </c>
      <c r="W142" s="55" t="s">
        <v>1869</v>
      </c>
      <c r="X142" s="59">
        <v>10</v>
      </c>
      <c r="Y142" s="54">
        <v>64</v>
      </c>
      <c r="Z142" s="60" t="s">
        <v>1870</v>
      </c>
      <c r="AA142" s="59" t="s">
        <v>1892</v>
      </c>
      <c r="AB142" s="64">
        <v>72</v>
      </c>
      <c r="AC142" s="62" t="s">
        <v>1870</v>
      </c>
      <c r="AD142" s="128">
        <v>80.850000000000009</v>
      </c>
      <c r="AE142" s="62">
        <v>0</v>
      </c>
      <c r="AF142" s="62"/>
      <c r="AG142" s="128">
        <v>80.849999999999994</v>
      </c>
      <c r="AH142" s="62" t="s">
        <v>1869</v>
      </c>
    </row>
    <row r="143" spans="1:34" s="25" customFormat="1" ht="12.75" x14ac:dyDescent="0.2">
      <c r="A143" s="60" t="s">
        <v>2031</v>
      </c>
      <c r="B143" s="53"/>
      <c r="C143" s="54">
        <v>1</v>
      </c>
      <c r="D143" s="54" t="s">
        <v>2063</v>
      </c>
      <c r="E143" s="88" t="s">
        <v>1903</v>
      </c>
      <c r="F143" s="93"/>
      <c r="G143" s="56">
        <v>179</v>
      </c>
      <c r="H143" s="56">
        <v>73</v>
      </c>
      <c r="I143" s="57">
        <v>22.783308885490467</v>
      </c>
      <c r="J143" s="58">
        <v>100</v>
      </c>
      <c r="K143" s="55" t="s">
        <v>1868</v>
      </c>
      <c r="L143" s="59">
        <v>4857</v>
      </c>
      <c r="M143" s="54">
        <v>95</v>
      </c>
      <c r="N143" s="55" t="s">
        <v>1875</v>
      </c>
      <c r="O143" s="59">
        <v>7.3</v>
      </c>
      <c r="P143" s="54">
        <v>78</v>
      </c>
      <c r="Q143" s="55" t="s">
        <v>1870</v>
      </c>
      <c r="R143" s="59">
        <v>19</v>
      </c>
      <c r="S143" s="55">
        <v>80</v>
      </c>
      <c r="T143" s="55" t="s">
        <v>1869</v>
      </c>
      <c r="U143" s="59">
        <v>240</v>
      </c>
      <c r="V143" s="54">
        <v>76</v>
      </c>
      <c r="W143" s="55" t="s">
        <v>1870</v>
      </c>
      <c r="X143" s="59">
        <v>12</v>
      </c>
      <c r="Y143" s="54">
        <v>72</v>
      </c>
      <c r="Z143" s="60" t="s">
        <v>1870</v>
      </c>
      <c r="AA143" s="59" t="s">
        <v>1900</v>
      </c>
      <c r="AB143" s="64">
        <v>68</v>
      </c>
      <c r="AC143" s="62" t="s">
        <v>1870</v>
      </c>
      <c r="AD143" s="128">
        <v>81.25</v>
      </c>
      <c r="AE143" s="62">
        <v>0</v>
      </c>
      <c r="AF143" s="62"/>
      <c r="AG143" s="128">
        <v>81.25</v>
      </c>
      <c r="AH143" s="62" t="s">
        <v>1869</v>
      </c>
    </row>
    <row r="144" spans="1:34" s="25" customFormat="1" ht="12.75" x14ac:dyDescent="0.2">
      <c r="A144" s="60" t="s">
        <v>2031</v>
      </c>
      <c r="B144" s="53"/>
      <c r="C144" s="54">
        <v>1</v>
      </c>
      <c r="D144" s="54" t="s">
        <v>2064</v>
      </c>
      <c r="E144" s="88" t="s">
        <v>1903</v>
      </c>
      <c r="F144" s="93"/>
      <c r="G144" s="56">
        <v>176</v>
      </c>
      <c r="H144" s="56">
        <v>75</v>
      </c>
      <c r="I144" s="57">
        <v>24.212293388429753</v>
      </c>
      <c r="J144" s="58">
        <v>80</v>
      </c>
      <c r="K144" s="55" t="s">
        <v>1889</v>
      </c>
      <c r="L144" s="59">
        <v>4910</v>
      </c>
      <c r="M144" s="54">
        <v>95</v>
      </c>
      <c r="N144" s="55" t="s">
        <v>1875</v>
      </c>
      <c r="O144" s="59">
        <v>7.6</v>
      </c>
      <c r="P144" s="54">
        <v>76</v>
      </c>
      <c r="Q144" s="55" t="s">
        <v>1870</v>
      </c>
      <c r="R144" s="59">
        <v>23.5</v>
      </c>
      <c r="S144" s="55">
        <v>95</v>
      </c>
      <c r="T144" s="55" t="s">
        <v>1875</v>
      </c>
      <c r="U144" s="59">
        <v>245</v>
      </c>
      <c r="V144" s="54">
        <v>80</v>
      </c>
      <c r="W144" s="55" t="s">
        <v>1869</v>
      </c>
      <c r="X144" s="59">
        <v>11</v>
      </c>
      <c r="Y144" s="54">
        <v>68</v>
      </c>
      <c r="Z144" s="60" t="s">
        <v>1870</v>
      </c>
      <c r="AA144" s="59" t="s">
        <v>1940</v>
      </c>
      <c r="AB144" s="64">
        <v>74</v>
      </c>
      <c r="AC144" s="62" t="s">
        <v>1870</v>
      </c>
      <c r="AD144" s="128">
        <v>80.55</v>
      </c>
      <c r="AE144" s="62">
        <v>0</v>
      </c>
      <c r="AF144" s="62"/>
      <c r="AG144" s="128">
        <v>80.55</v>
      </c>
      <c r="AH144" s="62" t="s">
        <v>1869</v>
      </c>
    </row>
    <row r="145" spans="1:34" s="25" customFormat="1" ht="12.75" x14ac:dyDescent="0.2">
      <c r="A145" s="60" t="s">
        <v>2031</v>
      </c>
      <c r="B145" s="53"/>
      <c r="C145" s="54">
        <v>1</v>
      </c>
      <c r="D145" s="54" t="s">
        <v>2065</v>
      </c>
      <c r="E145" s="88" t="s">
        <v>1903</v>
      </c>
      <c r="F145" s="93"/>
      <c r="G145" s="56">
        <v>178</v>
      </c>
      <c r="H145" s="56">
        <v>60</v>
      </c>
      <c r="I145" s="57">
        <v>18.937002903673779</v>
      </c>
      <c r="J145" s="58">
        <v>100</v>
      </c>
      <c r="K145" s="55" t="s">
        <v>1868</v>
      </c>
      <c r="L145" s="59">
        <v>4300</v>
      </c>
      <c r="M145" s="54">
        <v>80</v>
      </c>
      <c r="N145" s="55" t="s">
        <v>1869</v>
      </c>
      <c r="O145" s="59">
        <v>7.2</v>
      </c>
      <c r="P145" s="54">
        <v>80</v>
      </c>
      <c r="Q145" s="55" t="s">
        <v>1869</v>
      </c>
      <c r="R145" s="59">
        <v>20</v>
      </c>
      <c r="S145" s="55">
        <v>85</v>
      </c>
      <c r="T145" s="55" t="s">
        <v>1869</v>
      </c>
      <c r="U145" s="59">
        <v>250</v>
      </c>
      <c r="V145" s="54">
        <v>80</v>
      </c>
      <c r="W145" s="55" t="s">
        <v>1869</v>
      </c>
      <c r="X145" s="59">
        <v>12</v>
      </c>
      <c r="Y145" s="54">
        <v>72</v>
      </c>
      <c r="Z145" s="60" t="s">
        <v>1870</v>
      </c>
      <c r="AA145" s="59" t="s">
        <v>1900</v>
      </c>
      <c r="AB145" s="64">
        <v>68</v>
      </c>
      <c r="AC145" s="62" t="s">
        <v>1870</v>
      </c>
      <c r="AD145" s="128">
        <v>80.3</v>
      </c>
      <c r="AE145" s="62">
        <v>0</v>
      </c>
      <c r="AF145" s="62"/>
      <c r="AG145" s="128">
        <v>80.3</v>
      </c>
      <c r="AH145" s="62" t="s">
        <v>1869</v>
      </c>
    </row>
    <row r="146" spans="1:34" s="264" customFormat="1" ht="12.75" x14ac:dyDescent="0.2">
      <c r="A146" s="253" t="s">
        <v>2031</v>
      </c>
      <c r="B146" s="254"/>
      <c r="C146" s="255">
        <v>1</v>
      </c>
      <c r="D146" s="255" t="s">
        <v>2066</v>
      </c>
      <c r="E146" s="256" t="s">
        <v>1903</v>
      </c>
      <c r="F146" s="257"/>
      <c r="G146" s="258">
        <v>176</v>
      </c>
      <c r="H146" s="258">
        <v>69</v>
      </c>
      <c r="I146" s="259">
        <v>22.275309917355372</v>
      </c>
      <c r="J146" s="260">
        <v>100</v>
      </c>
      <c r="K146" s="261" t="s">
        <v>1868</v>
      </c>
      <c r="L146" s="253"/>
      <c r="M146" s="255"/>
      <c r="N146" s="261"/>
      <c r="O146" s="253"/>
      <c r="P146" s="255"/>
      <c r="Q146" s="261"/>
      <c r="R146" s="253"/>
      <c r="S146" s="261"/>
      <c r="T146" s="261"/>
      <c r="U146" s="253"/>
      <c r="V146" s="255"/>
      <c r="W146" s="261"/>
      <c r="X146" s="253"/>
      <c r="Y146" s="255"/>
      <c r="Z146" s="253"/>
      <c r="AA146" s="253"/>
      <c r="AB146" s="262"/>
      <c r="AC146" s="253"/>
      <c r="AD146" s="263">
        <v>15</v>
      </c>
      <c r="AE146" s="253"/>
      <c r="AF146" s="253"/>
      <c r="AG146" s="263">
        <v>15</v>
      </c>
      <c r="AH146" s="253" t="s">
        <v>1914</v>
      </c>
    </row>
    <row r="147" spans="1:34" s="25" customFormat="1" ht="12.75" x14ac:dyDescent="0.2">
      <c r="A147" s="60" t="s">
        <v>2031</v>
      </c>
      <c r="B147" s="53"/>
      <c r="C147" s="54">
        <v>1</v>
      </c>
      <c r="D147" s="54" t="s">
        <v>2067</v>
      </c>
      <c r="E147" s="88" t="s">
        <v>1903</v>
      </c>
      <c r="F147" s="93"/>
      <c r="G147" s="56">
        <v>186</v>
      </c>
      <c r="H147" s="56">
        <v>121</v>
      </c>
      <c r="I147" s="57">
        <v>34.975141634871086</v>
      </c>
      <c r="J147" s="58">
        <v>60</v>
      </c>
      <c r="K147" s="55" t="s">
        <v>1909</v>
      </c>
      <c r="L147" s="59">
        <v>5125</v>
      </c>
      <c r="M147" s="54">
        <v>100</v>
      </c>
      <c r="N147" s="55" t="s">
        <v>1875</v>
      </c>
      <c r="O147" s="59">
        <v>7.1</v>
      </c>
      <c r="P147" s="54">
        <v>85</v>
      </c>
      <c r="Q147" s="55" t="s">
        <v>1869</v>
      </c>
      <c r="R147" s="59">
        <v>23.5</v>
      </c>
      <c r="S147" s="55">
        <v>95</v>
      </c>
      <c r="T147" s="55" t="s">
        <v>1875</v>
      </c>
      <c r="U147" s="59">
        <v>250</v>
      </c>
      <c r="V147" s="54">
        <v>80</v>
      </c>
      <c r="W147" s="55" t="s">
        <v>1869</v>
      </c>
      <c r="X147" s="59">
        <v>10</v>
      </c>
      <c r="Y147" s="54">
        <v>64</v>
      </c>
      <c r="Z147" s="60" t="s">
        <v>1870</v>
      </c>
      <c r="AA147" s="59" t="s">
        <v>1931</v>
      </c>
      <c r="AB147" s="64">
        <v>78</v>
      </c>
      <c r="AC147" s="62" t="s">
        <v>1870</v>
      </c>
      <c r="AD147" s="128">
        <v>80.5</v>
      </c>
      <c r="AE147" s="62">
        <v>0</v>
      </c>
      <c r="AF147" s="62"/>
      <c r="AG147" s="128">
        <v>80.5</v>
      </c>
      <c r="AH147" s="62" t="s">
        <v>1869</v>
      </c>
    </row>
    <row r="148" spans="1:34" s="25" customFormat="1" ht="12.75" x14ac:dyDescent="0.2">
      <c r="A148" s="60" t="s">
        <v>2031</v>
      </c>
      <c r="B148" s="53"/>
      <c r="C148" s="54">
        <v>1</v>
      </c>
      <c r="D148" s="54" t="s">
        <v>2068</v>
      </c>
      <c r="E148" s="88" t="s">
        <v>1903</v>
      </c>
      <c r="F148" s="93"/>
      <c r="G148" s="56">
        <v>172</v>
      </c>
      <c r="H148" s="56">
        <v>61</v>
      </c>
      <c r="I148" s="57">
        <v>20.619253650621957</v>
      </c>
      <c r="J148" s="58">
        <v>100</v>
      </c>
      <c r="K148" s="55" t="s">
        <v>1868</v>
      </c>
      <c r="L148" s="59">
        <v>4392</v>
      </c>
      <c r="M148" s="54">
        <v>80</v>
      </c>
      <c r="N148" s="55" t="s">
        <v>1869</v>
      </c>
      <c r="O148" s="59">
        <v>7.5</v>
      </c>
      <c r="P148" s="54">
        <v>76</v>
      </c>
      <c r="Q148" s="55" t="s">
        <v>1870</v>
      </c>
      <c r="R148" s="59">
        <v>24.5</v>
      </c>
      <c r="S148" s="55">
        <v>95</v>
      </c>
      <c r="T148" s="55" t="s">
        <v>1875</v>
      </c>
      <c r="U148" s="59">
        <v>246</v>
      </c>
      <c r="V148" s="54">
        <v>80</v>
      </c>
      <c r="W148" s="55" t="s">
        <v>1869</v>
      </c>
      <c r="X148" s="59">
        <v>9</v>
      </c>
      <c r="Y148" s="54">
        <v>60</v>
      </c>
      <c r="Z148" s="60" t="s">
        <v>1870</v>
      </c>
      <c r="AA148" s="59" t="s">
        <v>1924</v>
      </c>
      <c r="AB148" s="64">
        <v>78</v>
      </c>
      <c r="AC148" s="62" t="s">
        <v>1870</v>
      </c>
      <c r="AD148" s="128">
        <v>81.3</v>
      </c>
      <c r="AE148" s="62">
        <v>0</v>
      </c>
      <c r="AF148" s="62"/>
      <c r="AG148" s="128">
        <v>81.3</v>
      </c>
      <c r="AH148" s="62" t="s">
        <v>1869</v>
      </c>
    </row>
    <row r="149" spans="1:34" s="25" customFormat="1" ht="12.75" x14ac:dyDescent="0.2">
      <c r="A149" s="60" t="s">
        <v>2031</v>
      </c>
      <c r="B149" s="53"/>
      <c r="C149" s="54">
        <v>1</v>
      </c>
      <c r="D149" s="54" t="s">
        <v>2069</v>
      </c>
      <c r="E149" s="88" t="s">
        <v>1903</v>
      </c>
      <c r="F149" s="93"/>
      <c r="G149" s="56">
        <v>176</v>
      </c>
      <c r="H149" s="56">
        <v>112</v>
      </c>
      <c r="I149" s="57">
        <v>36.15702479338843</v>
      </c>
      <c r="J149" s="58">
        <v>60</v>
      </c>
      <c r="K149" s="55" t="s">
        <v>1909</v>
      </c>
      <c r="L149" s="59">
        <v>5063</v>
      </c>
      <c r="M149" s="54">
        <v>100</v>
      </c>
      <c r="N149" s="55" t="s">
        <v>1875</v>
      </c>
      <c r="O149" s="59">
        <v>7.4</v>
      </c>
      <c r="P149" s="54">
        <v>78</v>
      </c>
      <c r="Q149" s="55" t="s">
        <v>1870</v>
      </c>
      <c r="R149" s="59">
        <v>23.9</v>
      </c>
      <c r="S149" s="55">
        <v>95</v>
      </c>
      <c r="T149" s="55" t="s">
        <v>1875</v>
      </c>
      <c r="U149" s="59">
        <v>255</v>
      </c>
      <c r="V149" s="54">
        <v>85</v>
      </c>
      <c r="W149" s="55" t="s">
        <v>1869</v>
      </c>
      <c r="X149" s="59">
        <v>12</v>
      </c>
      <c r="Y149" s="54">
        <v>72</v>
      </c>
      <c r="Z149" s="60" t="s">
        <v>1870</v>
      </c>
      <c r="AA149" s="59" t="s">
        <v>1931</v>
      </c>
      <c r="AB149" s="64">
        <v>78</v>
      </c>
      <c r="AC149" s="62" t="s">
        <v>1870</v>
      </c>
      <c r="AD149" s="128">
        <v>80.400000000000006</v>
      </c>
      <c r="AE149" s="62">
        <v>0</v>
      </c>
      <c r="AF149" s="62"/>
      <c r="AG149" s="128">
        <v>80.400000000000006</v>
      </c>
      <c r="AH149" s="62" t="s">
        <v>1869</v>
      </c>
    </row>
    <row r="150" spans="1:34" s="25" customFormat="1" ht="12.75" x14ac:dyDescent="0.2">
      <c r="A150" s="60" t="s">
        <v>2031</v>
      </c>
      <c r="B150" s="53"/>
      <c r="C150" s="54">
        <v>1</v>
      </c>
      <c r="D150" s="54" t="s">
        <v>2070</v>
      </c>
      <c r="E150" s="88" t="s">
        <v>1903</v>
      </c>
      <c r="F150" s="93"/>
      <c r="G150" s="56">
        <v>175</v>
      </c>
      <c r="H150" s="56">
        <v>63</v>
      </c>
      <c r="I150" s="57">
        <v>20.571428571428573</v>
      </c>
      <c r="J150" s="58">
        <v>100</v>
      </c>
      <c r="K150" s="55" t="s">
        <v>1868</v>
      </c>
      <c r="L150" s="59">
        <v>4215</v>
      </c>
      <c r="M150" s="54">
        <v>80</v>
      </c>
      <c r="N150" s="55" t="s">
        <v>1869</v>
      </c>
      <c r="O150" s="59">
        <v>7.5</v>
      </c>
      <c r="P150" s="54">
        <v>76</v>
      </c>
      <c r="Q150" s="55" t="s">
        <v>1870</v>
      </c>
      <c r="R150" s="59">
        <v>19.3</v>
      </c>
      <c r="S150" s="55">
        <v>85</v>
      </c>
      <c r="T150" s="55" t="s">
        <v>1869</v>
      </c>
      <c r="U150" s="59">
        <v>260</v>
      </c>
      <c r="V150" s="54">
        <v>90</v>
      </c>
      <c r="W150" s="55" t="s">
        <v>1875</v>
      </c>
      <c r="X150" s="59">
        <v>8</v>
      </c>
      <c r="Y150" s="54">
        <v>50</v>
      </c>
      <c r="Z150" s="60" t="s">
        <v>1914</v>
      </c>
      <c r="AA150" s="59" t="s">
        <v>2071</v>
      </c>
      <c r="AB150" s="64">
        <v>85</v>
      </c>
      <c r="AC150" s="62" t="s">
        <v>1869</v>
      </c>
      <c r="AD150" s="128">
        <v>81.7</v>
      </c>
      <c r="AE150" s="62">
        <v>0</v>
      </c>
      <c r="AF150" s="62"/>
      <c r="AG150" s="128">
        <v>81.7</v>
      </c>
      <c r="AH150" s="62" t="s">
        <v>1869</v>
      </c>
    </row>
    <row r="151" spans="1:34" s="25" customFormat="1" ht="12.75" x14ac:dyDescent="0.2">
      <c r="A151" s="60" t="s">
        <v>2031</v>
      </c>
      <c r="B151" s="53"/>
      <c r="C151" s="54">
        <v>1</v>
      </c>
      <c r="D151" s="54" t="s">
        <v>2072</v>
      </c>
      <c r="E151" s="88" t="s">
        <v>1903</v>
      </c>
      <c r="F151" s="93"/>
      <c r="G151" s="56">
        <v>183</v>
      </c>
      <c r="H151" s="56">
        <v>88</v>
      </c>
      <c r="I151" s="57">
        <v>26.277285078682553</v>
      </c>
      <c r="J151" s="58">
        <v>80</v>
      </c>
      <c r="K151" s="55" t="s">
        <v>1889</v>
      </c>
      <c r="L151" s="59">
        <v>5506</v>
      </c>
      <c r="M151" s="54">
        <v>100</v>
      </c>
      <c r="N151" s="55" t="s">
        <v>1875</v>
      </c>
      <c r="O151" s="59">
        <v>7.1</v>
      </c>
      <c r="P151" s="54">
        <v>85</v>
      </c>
      <c r="Q151" s="55" t="s">
        <v>1869</v>
      </c>
      <c r="R151" s="59">
        <v>22.3</v>
      </c>
      <c r="S151" s="55">
        <v>90</v>
      </c>
      <c r="T151" s="55" t="s">
        <v>1875</v>
      </c>
      <c r="U151" s="59">
        <v>250</v>
      </c>
      <c r="V151" s="54">
        <v>80</v>
      </c>
      <c r="W151" s="55" t="s">
        <v>1869</v>
      </c>
      <c r="X151" s="59">
        <v>10</v>
      </c>
      <c r="Y151" s="54">
        <v>64</v>
      </c>
      <c r="Z151" s="60" t="s">
        <v>1870</v>
      </c>
      <c r="AA151" s="59" t="s">
        <v>1920</v>
      </c>
      <c r="AB151" s="64">
        <v>70</v>
      </c>
      <c r="AC151" s="62" t="s">
        <v>1870</v>
      </c>
      <c r="AD151" s="128">
        <v>81.400000000000006</v>
      </c>
      <c r="AE151" s="62">
        <v>0</v>
      </c>
      <c r="AF151" s="62"/>
      <c r="AG151" s="128">
        <v>81.400000000000006</v>
      </c>
      <c r="AH151" s="62" t="s">
        <v>1869</v>
      </c>
    </row>
    <row r="152" spans="1:34" s="25" customFormat="1" ht="12.75" x14ac:dyDescent="0.2">
      <c r="A152" s="60" t="s">
        <v>2031</v>
      </c>
      <c r="B152" s="53"/>
      <c r="C152" s="54">
        <v>1</v>
      </c>
      <c r="D152" s="54" t="s">
        <v>2073</v>
      </c>
      <c r="E152" s="88" t="s">
        <v>1903</v>
      </c>
      <c r="F152" s="93"/>
      <c r="G152" s="56">
        <v>174</v>
      </c>
      <c r="H152" s="56">
        <v>59</v>
      </c>
      <c r="I152" s="57">
        <v>19.487382745408905</v>
      </c>
      <c r="J152" s="58">
        <v>100</v>
      </c>
      <c r="K152" s="55" t="s">
        <v>1868</v>
      </c>
      <c r="L152" s="59">
        <v>4480</v>
      </c>
      <c r="M152" s="54">
        <v>85</v>
      </c>
      <c r="N152" s="55" t="s">
        <v>1869</v>
      </c>
      <c r="O152" s="59">
        <v>7.6</v>
      </c>
      <c r="P152" s="54">
        <v>76</v>
      </c>
      <c r="Q152" s="55" t="s">
        <v>1870</v>
      </c>
      <c r="R152" s="59">
        <v>24.5</v>
      </c>
      <c r="S152" s="55">
        <v>95</v>
      </c>
      <c r="T152" s="55" t="s">
        <v>1875</v>
      </c>
      <c r="U152" s="59">
        <v>220</v>
      </c>
      <c r="V152" s="54">
        <v>66</v>
      </c>
      <c r="W152" s="55" t="s">
        <v>1870</v>
      </c>
      <c r="X152" s="59">
        <v>11</v>
      </c>
      <c r="Y152" s="54">
        <v>68</v>
      </c>
      <c r="Z152" s="60" t="s">
        <v>1870</v>
      </c>
      <c r="AA152" s="59" t="s">
        <v>1883</v>
      </c>
      <c r="AB152" s="64">
        <v>72</v>
      </c>
      <c r="AC152" s="62" t="s">
        <v>1870</v>
      </c>
      <c r="AD152" s="128">
        <v>80.25</v>
      </c>
      <c r="AE152" s="62">
        <v>0</v>
      </c>
      <c r="AF152" s="62"/>
      <c r="AG152" s="128">
        <v>80.25</v>
      </c>
      <c r="AH152" s="62" t="s">
        <v>1869</v>
      </c>
    </row>
    <row r="153" spans="1:34" s="25" customFormat="1" ht="12.75" x14ac:dyDescent="0.2">
      <c r="A153" s="60" t="s">
        <v>2031</v>
      </c>
      <c r="B153" s="53"/>
      <c r="C153" s="54">
        <v>1</v>
      </c>
      <c r="D153" s="54" t="s">
        <v>2074</v>
      </c>
      <c r="E153" s="88" t="s">
        <v>1903</v>
      </c>
      <c r="F153" s="93"/>
      <c r="G153" s="56">
        <v>187</v>
      </c>
      <c r="H153" s="56">
        <v>114</v>
      </c>
      <c r="I153" s="57">
        <v>32.600303125625551</v>
      </c>
      <c r="J153" s="58">
        <v>60</v>
      </c>
      <c r="K153" s="55" t="s">
        <v>1909</v>
      </c>
      <c r="L153" s="59">
        <v>5801</v>
      </c>
      <c r="M153" s="54">
        <v>100</v>
      </c>
      <c r="N153" s="55" t="s">
        <v>1875</v>
      </c>
      <c r="O153" s="59">
        <v>7.2</v>
      </c>
      <c r="P153" s="54">
        <v>80</v>
      </c>
      <c r="Q153" s="55" t="s">
        <v>1869</v>
      </c>
      <c r="R153" s="59">
        <v>23.6</v>
      </c>
      <c r="S153" s="55">
        <v>95</v>
      </c>
      <c r="T153" s="55" t="s">
        <v>1875</v>
      </c>
      <c r="U153" s="59">
        <v>250</v>
      </c>
      <c r="V153" s="54">
        <v>80</v>
      </c>
      <c r="W153" s="55" t="s">
        <v>1869</v>
      </c>
      <c r="X153" s="59">
        <v>13</v>
      </c>
      <c r="Y153" s="54">
        <v>76</v>
      </c>
      <c r="Z153" s="60" t="s">
        <v>1870</v>
      </c>
      <c r="AA153" s="59" t="s">
        <v>2023</v>
      </c>
      <c r="AB153" s="64">
        <v>78</v>
      </c>
      <c r="AC153" s="62" t="s">
        <v>1870</v>
      </c>
      <c r="AD153" s="128">
        <v>80.7</v>
      </c>
      <c r="AE153" s="62">
        <v>0</v>
      </c>
      <c r="AF153" s="62"/>
      <c r="AG153" s="128">
        <v>80.7</v>
      </c>
      <c r="AH153" s="62" t="s">
        <v>1869</v>
      </c>
    </row>
    <row r="154" spans="1:34" s="25" customFormat="1" ht="12.75" x14ac:dyDescent="0.2">
      <c r="A154" s="60" t="s">
        <v>2031</v>
      </c>
      <c r="B154" s="53"/>
      <c r="C154" s="54">
        <v>1</v>
      </c>
      <c r="D154" s="54" t="s">
        <v>2075</v>
      </c>
      <c r="E154" s="88" t="s">
        <v>1903</v>
      </c>
      <c r="F154" s="93"/>
      <c r="G154" s="56">
        <v>173</v>
      </c>
      <c r="H154" s="56">
        <v>75</v>
      </c>
      <c r="I154" s="57">
        <v>25.059307026629689</v>
      </c>
      <c r="J154" s="58">
        <v>80</v>
      </c>
      <c r="K154" s="55" t="s">
        <v>1889</v>
      </c>
      <c r="L154" s="59">
        <v>4907</v>
      </c>
      <c r="M154" s="54">
        <v>95</v>
      </c>
      <c r="N154" s="55" t="s">
        <v>1875</v>
      </c>
      <c r="O154" s="59">
        <v>7.7</v>
      </c>
      <c r="P154" s="54">
        <v>74</v>
      </c>
      <c r="Q154" s="55" t="s">
        <v>1870</v>
      </c>
      <c r="R154" s="59">
        <v>19.100000000000001</v>
      </c>
      <c r="S154" s="55">
        <v>85</v>
      </c>
      <c r="T154" s="55" t="s">
        <v>1869</v>
      </c>
      <c r="U154" s="59">
        <v>254</v>
      </c>
      <c r="V154" s="54">
        <v>85</v>
      </c>
      <c r="W154" s="55" t="s">
        <v>1869</v>
      </c>
      <c r="X154" s="59">
        <v>15</v>
      </c>
      <c r="Y154" s="54">
        <v>85</v>
      </c>
      <c r="Z154" s="60" t="s">
        <v>1869</v>
      </c>
      <c r="AA154" s="59" t="s">
        <v>1943</v>
      </c>
      <c r="AB154" s="64">
        <v>70</v>
      </c>
      <c r="AC154" s="62" t="s">
        <v>1870</v>
      </c>
      <c r="AD154" s="128">
        <v>80.55</v>
      </c>
      <c r="AE154" s="62">
        <v>0</v>
      </c>
      <c r="AF154" s="62"/>
      <c r="AG154" s="128">
        <v>80.55</v>
      </c>
      <c r="AH154" s="62" t="s">
        <v>1869</v>
      </c>
    </row>
    <row r="155" spans="1:34" s="25" customFormat="1" ht="12.75" x14ac:dyDescent="0.2">
      <c r="A155" s="60" t="s">
        <v>2031</v>
      </c>
      <c r="B155" s="53"/>
      <c r="C155" s="54">
        <v>1</v>
      </c>
      <c r="D155" s="54" t="s">
        <v>2076</v>
      </c>
      <c r="E155" s="88" t="s">
        <v>1903</v>
      </c>
      <c r="F155" s="93"/>
      <c r="G155" s="56">
        <v>183</v>
      </c>
      <c r="H155" s="56">
        <v>72</v>
      </c>
      <c r="I155" s="57">
        <v>21.499596882558453</v>
      </c>
      <c r="J155" s="58">
        <v>100</v>
      </c>
      <c r="K155" s="55" t="s">
        <v>1868</v>
      </c>
      <c r="L155" s="59">
        <v>4800</v>
      </c>
      <c r="M155" s="54">
        <v>90</v>
      </c>
      <c r="N155" s="55" t="s">
        <v>1875</v>
      </c>
      <c r="O155" s="59">
        <v>7.2</v>
      </c>
      <c r="P155" s="54">
        <v>80</v>
      </c>
      <c r="Q155" s="55" t="s">
        <v>1869</v>
      </c>
      <c r="R155" s="59">
        <v>1.8</v>
      </c>
      <c r="S155" s="55">
        <v>40</v>
      </c>
      <c r="T155" s="55" t="s">
        <v>1914</v>
      </c>
      <c r="U155" s="59">
        <v>268</v>
      </c>
      <c r="V155" s="54">
        <v>95</v>
      </c>
      <c r="W155" s="55" t="s">
        <v>1875</v>
      </c>
      <c r="X155" s="59">
        <v>15</v>
      </c>
      <c r="Y155" s="54">
        <v>85</v>
      </c>
      <c r="Z155" s="60" t="s">
        <v>1869</v>
      </c>
      <c r="AA155" s="59" t="s">
        <v>1907</v>
      </c>
      <c r="AB155" s="64">
        <v>76</v>
      </c>
      <c r="AC155" s="62" t="s">
        <v>1870</v>
      </c>
      <c r="AD155" s="128">
        <v>81.7</v>
      </c>
      <c r="AE155" s="62">
        <v>0</v>
      </c>
      <c r="AF155" s="62"/>
      <c r="AG155" s="128">
        <v>81.7</v>
      </c>
      <c r="AH155" s="62" t="s">
        <v>1869</v>
      </c>
    </row>
    <row r="156" spans="1:34" s="25" customFormat="1" ht="12.75" x14ac:dyDescent="0.2">
      <c r="A156" s="60" t="s">
        <v>2031</v>
      </c>
      <c r="B156" s="53"/>
      <c r="C156" s="54">
        <v>1</v>
      </c>
      <c r="D156" s="54" t="s">
        <v>2077</v>
      </c>
      <c r="E156" s="88" t="s">
        <v>1903</v>
      </c>
      <c r="F156" s="93"/>
      <c r="G156" s="56">
        <v>176</v>
      </c>
      <c r="H156" s="56">
        <v>57</v>
      </c>
      <c r="I156" s="57">
        <v>18.401342975206614</v>
      </c>
      <c r="J156" s="58">
        <v>100</v>
      </c>
      <c r="K156" s="55" t="s">
        <v>1868</v>
      </c>
      <c r="L156" s="59">
        <v>4500</v>
      </c>
      <c r="M156" s="54">
        <v>85</v>
      </c>
      <c r="N156" s="55" t="s">
        <v>1869</v>
      </c>
      <c r="O156" s="59">
        <v>7.5</v>
      </c>
      <c r="P156" s="54">
        <v>76</v>
      </c>
      <c r="Q156" s="55" t="s">
        <v>1870</v>
      </c>
      <c r="R156" s="59">
        <v>20.9</v>
      </c>
      <c r="S156" s="55">
        <v>85</v>
      </c>
      <c r="T156" s="55" t="s">
        <v>1869</v>
      </c>
      <c r="U156" s="59">
        <v>240</v>
      </c>
      <c r="V156" s="54">
        <v>76</v>
      </c>
      <c r="W156" s="55" t="s">
        <v>1870</v>
      </c>
      <c r="X156" s="59">
        <v>12</v>
      </c>
      <c r="Y156" s="54">
        <v>72</v>
      </c>
      <c r="Z156" s="60" t="s">
        <v>1870</v>
      </c>
      <c r="AA156" s="59" t="s">
        <v>1918</v>
      </c>
      <c r="AB156" s="64">
        <v>70</v>
      </c>
      <c r="AC156" s="62" t="s">
        <v>1870</v>
      </c>
      <c r="AD156" s="128">
        <v>80.25</v>
      </c>
      <c r="AE156" s="62">
        <v>0</v>
      </c>
      <c r="AF156" s="62"/>
      <c r="AG156" s="128">
        <v>80.25</v>
      </c>
      <c r="AH156" s="62" t="s">
        <v>1869</v>
      </c>
    </row>
    <row r="157" spans="1:34" s="25" customFormat="1" ht="12.75" x14ac:dyDescent="0.2">
      <c r="A157" s="60" t="s">
        <v>2031</v>
      </c>
      <c r="B157" s="53"/>
      <c r="C157" s="54">
        <v>1</v>
      </c>
      <c r="D157" s="54" t="s">
        <v>2078</v>
      </c>
      <c r="E157" s="88" t="s">
        <v>1903</v>
      </c>
      <c r="F157" s="93"/>
      <c r="G157" s="56">
        <v>173</v>
      </c>
      <c r="H157" s="56">
        <v>51</v>
      </c>
      <c r="I157" s="57">
        <v>17.04032877810819</v>
      </c>
      <c r="J157" s="58">
        <v>80</v>
      </c>
      <c r="K157" s="55" t="s">
        <v>1906</v>
      </c>
      <c r="L157" s="59">
        <v>4923</v>
      </c>
      <c r="M157" s="54">
        <v>95</v>
      </c>
      <c r="N157" s="55" t="s">
        <v>1875</v>
      </c>
      <c r="O157" s="59">
        <v>7.6</v>
      </c>
      <c r="P157" s="54">
        <v>76</v>
      </c>
      <c r="Q157" s="55" t="s">
        <v>1870</v>
      </c>
      <c r="R157" s="59">
        <v>23.1</v>
      </c>
      <c r="S157" s="55">
        <v>95</v>
      </c>
      <c r="T157" s="55" t="s">
        <v>1875</v>
      </c>
      <c r="U157" s="59">
        <v>260</v>
      </c>
      <c r="V157" s="54">
        <v>90</v>
      </c>
      <c r="W157" s="55" t="s">
        <v>1875</v>
      </c>
      <c r="X157" s="59">
        <v>10</v>
      </c>
      <c r="Y157" s="54">
        <v>64</v>
      </c>
      <c r="Z157" s="60" t="s">
        <v>1870</v>
      </c>
      <c r="AA157" s="59" t="s">
        <v>2017</v>
      </c>
      <c r="AB157" s="64">
        <v>74</v>
      </c>
      <c r="AC157" s="62" t="s">
        <v>1870</v>
      </c>
      <c r="AD157" s="128">
        <v>81.150000000000006</v>
      </c>
      <c r="AE157" s="62">
        <v>0</v>
      </c>
      <c r="AF157" s="62"/>
      <c r="AG157" s="128">
        <v>81.150000000000006</v>
      </c>
      <c r="AH157" s="62" t="s">
        <v>1869</v>
      </c>
    </row>
    <row r="158" spans="1:34" s="25" customFormat="1" ht="12.75" x14ac:dyDescent="0.2">
      <c r="A158" s="60" t="s">
        <v>2031</v>
      </c>
      <c r="B158" s="53"/>
      <c r="C158" s="54">
        <v>1</v>
      </c>
      <c r="D158" s="54" t="s">
        <v>2079</v>
      </c>
      <c r="E158" s="88" t="s">
        <v>1903</v>
      </c>
      <c r="F158" s="93"/>
      <c r="G158" s="56">
        <v>171</v>
      </c>
      <c r="H158" s="56">
        <v>90</v>
      </c>
      <c r="I158" s="57">
        <v>30.77870113881194</v>
      </c>
      <c r="J158" s="58">
        <v>60</v>
      </c>
      <c r="K158" s="55" t="s">
        <v>1909</v>
      </c>
      <c r="L158" s="59">
        <v>4965</v>
      </c>
      <c r="M158" s="54">
        <v>100</v>
      </c>
      <c r="N158" s="55" t="s">
        <v>1875</v>
      </c>
      <c r="O158" s="59">
        <v>7</v>
      </c>
      <c r="P158" s="54">
        <v>90</v>
      </c>
      <c r="Q158" s="55" t="s">
        <v>1875</v>
      </c>
      <c r="R158" s="59">
        <v>23.1</v>
      </c>
      <c r="S158" s="55">
        <v>95</v>
      </c>
      <c r="T158" s="55" t="s">
        <v>1875</v>
      </c>
      <c r="U158" s="59">
        <v>245</v>
      </c>
      <c r="V158" s="54">
        <v>80</v>
      </c>
      <c r="W158" s="55" t="s">
        <v>1869</v>
      </c>
      <c r="X158" s="59">
        <v>10</v>
      </c>
      <c r="Y158" s="54">
        <v>64</v>
      </c>
      <c r="Z158" s="60" t="s">
        <v>1870</v>
      </c>
      <c r="AA158" s="59" t="s">
        <v>1931</v>
      </c>
      <c r="AB158" s="64">
        <v>78</v>
      </c>
      <c r="AC158" s="62" t="s">
        <v>1870</v>
      </c>
      <c r="AD158" s="128">
        <v>81.5</v>
      </c>
      <c r="AE158" s="62">
        <v>0</v>
      </c>
      <c r="AF158" s="62"/>
      <c r="AG158" s="128">
        <v>81.5</v>
      </c>
      <c r="AH158" s="62" t="s">
        <v>1869</v>
      </c>
    </row>
    <row r="159" spans="1:34" s="25" customFormat="1" ht="12.75" x14ac:dyDescent="0.2">
      <c r="A159" s="60" t="s">
        <v>2031</v>
      </c>
      <c r="B159" s="53"/>
      <c r="C159" s="54">
        <v>1</v>
      </c>
      <c r="D159" s="54" t="s">
        <v>2080</v>
      </c>
      <c r="E159" s="88" t="s">
        <v>1903</v>
      </c>
      <c r="F159" s="93"/>
      <c r="G159" s="56">
        <v>177</v>
      </c>
      <c r="H159" s="56">
        <v>65</v>
      </c>
      <c r="I159" s="57">
        <v>20.747550193111813</v>
      </c>
      <c r="J159" s="58">
        <v>100</v>
      </c>
      <c r="K159" s="55" t="s">
        <v>1868</v>
      </c>
      <c r="L159" s="59">
        <v>4700</v>
      </c>
      <c r="M159" s="54">
        <v>90</v>
      </c>
      <c r="N159" s="55" t="s">
        <v>1875</v>
      </c>
      <c r="O159" s="59">
        <v>7.4</v>
      </c>
      <c r="P159" s="54">
        <v>78</v>
      </c>
      <c r="Q159" s="55" t="s">
        <v>1870</v>
      </c>
      <c r="R159" s="59">
        <v>19</v>
      </c>
      <c r="S159" s="55">
        <v>80</v>
      </c>
      <c r="T159" s="55" t="s">
        <v>1869</v>
      </c>
      <c r="U159" s="59">
        <v>240</v>
      </c>
      <c r="V159" s="54">
        <v>76</v>
      </c>
      <c r="W159" s="55" t="s">
        <v>1870</v>
      </c>
      <c r="X159" s="59">
        <v>9</v>
      </c>
      <c r="Y159" s="54">
        <v>60</v>
      </c>
      <c r="Z159" s="60" t="s">
        <v>1870</v>
      </c>
      <c r="AA159" s="59" t="s">
        <v>1933</v>
      </c>
      <c r="AB159" s="64">
        <v>72</v>
      </c>
      <c r="AC159" s="62" t="s">
        <v>1870</v>
      </c>
      <c r="AD159" s="128">
        <v>80.100000000000009</v>
      </c>
      <c r="AE159" s="62">
        <v>0</v>
      </c>
      <c r="AF159" s="62"/>
      <c r="AG159" s="128">
        <v>80.099999999999994</v>
      </c>
      <c r="AH159" s="62" t="s">
        <v>1869</v>
      </c>
    </row>
    <row r="160" spans="1:34" s="25" customFormat="1" ht="12.75" x14ac:dyDescent="0.2">
      <c r="A160" s="60" t="s">
        <v>2031</v>
      </c>
      <c r="B160" s="53"/>
      <c r="C160" s="54">
        <v>1</v>
      </c>
      <c r="D160" s="54" t="s">
        <v>2081</v>
      </c>
      <c r="E160" s="88" t="s">
        <v>1903</v>
      </c>
      <c r="F160" s="93"/>
      <c r="G160" s="56">
        <v>181</v>
      </c>
      <c r="H160" s="56">
        <v>60</v>
      </c>
      <c r="I160" s="57">
        <v>18.314459265590184</v>
      </c>
      <c r="J160" s="58">
        <v>100</v>
      </c>
      <c r="K160" s="55" t="s">
        <v>1868</v>
      </c>
      <c r="L160" s="59">
        <v>4662</v>
      </c>
      <c r="M160" s="54">
        <v>85</v>
      </c>
      <c r="N160" s="55" t="s">
        <v>1869</v>
      </c>
      <c r="O160" s="59">
        <v>7.4</v>
      </c>
      <c r="P160" s="54">
        <v>78</v>
      </c>
      <c r="Q160" s="55" t="s">
        <v>1870</v>
      </c>
      <c r="R160" s="59">
        <v>20</v>
      </c>
      <c r="S160" s="55">
        <v>85</v>
      </c>
      <c r="T160" s="55" t="s">
        <v>1869</v>
      </c>
      <c r="U160" s="59">
        <v>270</v>
      </c>
      <c r="V160" s="54">
        <v>100</v>
      </c>
      <c r="W160" s="55" t="s">
        <v>1875</v>
      </c>
      <c r="X160" s="59">
        <v>6</v>
      </c>
      <c r="Y160" s="54">
        <v>30</v>
      </c>
      <c r="Z160" s="60" t="s">
        <v>1914</v>
      </c>
      <c r="AA160" s="59" t="s">
        <v>2082</v>
      </c>
      <c r="AB160" s="64">
        <v>85</v>
      </c>
      <c r="AC160" s="62" t="s">
        <v>1869</v>
      </c>
      <c r="AD160" s="128">
        <v>81.850000000000009</v>
      </c>
      <c r="AE160" s="62">
        <v>0</v>
      </c>
      <c r="AF160" s="62"/>
      <c r="AG160" s="128">
        <v>81.849999999999994</v>
      </c>
      <c r="AH160" s="62" t="s">
        <v>1869</v>
      </c>
    </row>
    <row r="161" spans="1:34" s="25" customFormat="1" ht="12.75" x14ac:dyDescent="0.2">
      <c r="A161" s="60" t="s">
        <v>2031</v>
      </c>
      <c r="B161" s="53"/>
      <c r="C161" s="54">
        <v>1</v>
      </c>
      <c r="D161" s="54" t="s">
        <v>2083</v>
      </c>
      <c r="E161" s="88" t="s">
        <v>1903</v>
      </c>
      <c r="F161" s="93"/>
      <c r="G161" s="56">
        <v>181</v>
      </c>
      <c r="H161" s="56">
        <v>121</v>
      </c>
      <c r="I161" s="57">
        <v>36.934159518940206</v>
      </c>
      <c r="J161" s="58">
        <v>60</v>
      </c>
      <c r="K161" s="55" t="s">
        <v>1909</v>
      </c>
      <c r="L161" s="59">
        <v>5172</v>
      </c>
      <c r="M161" s="54">
        <v>100</v>
      </c>
      <c r="N161" s="55" t="s">
        <v>1875</v>
      </c>
      <c r="O161" s="59">
        <v>7.6</v>
      </c>
      <c r="P161" s="54">
        <v>76</v>
      </c>
      <c r="Q161" s="55" t="s">
        <v>1870</v>
      </c>
      <c r="R161" s="59">
        <v>28.1</v>
      </c>
      <c r="S161" s="55">
        <v>100</v>
      </c>
      <c r="T161" s="55" t="s">
        <v>1875</v>
      </c>
      <c r="U161" s="59">
        <v>260</v>
      </c>
      <c r="V161" s="54">
        <v>90</v>
      </c>
      <c r="W161" s="55" t="s">
        <v>1875</v>
      </c>
      <c r="X161" s="59">
        <v>10</v>
      </c>
      <c r="Y161" s="54">
        <v>64</v>
      </c>
      <c r="Z161" s="60" t="s">
        <v>1870</v>
      </c>
      <c r="AA161" s="59" t="s">
        <v>1924</v>
      </c>
      <c r="AB161" s="64">
        <v>78</v>
      </c>
      <c r="AC161" s="62" t="s">
        <v>1870</v>
      </c>
      <c r="AD161" s="128">
        <v>80.2</v>
      </c>
      <c r="AE161" s="62">
        <v>0</v>
      </c>
      <c r="AF161" s="62"/>
      <c r="AG161" s="128">
        <v>80.2</v>
      </c>
      <c r="AH161" s="62" t="s">
        <v>1869</v>
      </c>
    </row>
    <row r="162" spans="1:34" s="25" customFormat="1" ht="12.75" x14ac:dyDescent="0.2">
      <c r="A162" s="60" t="s">
        <v>2031</v>
      </c>
      <c r="B162" s="53"/>
      <c r="C162" s="54">
        <v>1</v>
      </c>
      <c r="D162" s="54" t="s">
        <v>2084</v>
      </c>
      <c r="E162" s="88" t="s">
        <v>1903</v>
      </c>
      <c r="F162" s="93"/>
      <c r="G162" s="56">
        <v>172</v>
      </c>
      <c r="H162" s="56">
        <v>70</v>
      </c>
      <c r="I162" s="57">
        <v>23.661438615467819</v>
      </c>
      <c r="J162" s="58">
        <v>100</v>
      </c>
      <c r="K162" s="55" t="s">
        <v>1868</v>
      </c>
      <c r="L162" s="59">
        <v>4500</v>
      </c>
      <c r="M162" s="54">
        <v>85</v>
      </c>
      <c r="N162" s="55" t="s">
        <v>1869</v>
      </c>
      <c r="O162" s="59">
        <v>7</v>
      </c>
      <c r="P162" s="54">
        <v>90</v>
      </c>
      <c r="Q162" s="55" t="s">
        <v>1875</v>
      </c>
      <c r="R162" s="59">
        <v>17</v>
      </c>
      <c r="S162" s="55">
        <v>78</v>
      </c>
      <c r="T162" s="55" t="s">
        <v>1870</v>
      </c>
      <c r="U162" s="59">
        <v>235</v>
      </c>
      <c r="V162" s="54">
        <v>74</v>
      </c>
      <c r="W162" s="55" t="s">
        <v>1870</v>
      </c>
      <c r="X162" s="59">
        <v>11</v>
      </c>
      <c r="Y162" s="54">
        <v>68</v>
      </c>
      <c r="Z162" s="60" t="s">
        <v>1870</v>
      </c>
      <c r="AA162" s="59" t="s">
        <v>2019</v>
      </c>
      <c r="AB162" s="64">
        <v>74</v>
      </c>
      <c r="AC162" s="62" t="s">
        <v>1870</v>
      </c>
      <c r="AD162" s="128">
        <v>82.55</v>
      </c>
      <c r="AE162" s="62">
        <v>0</v>
      </c>
      <c r="AF162" s="62"/>
      <c r="AG162" s="128">
        <v>82.55</v>
      </c>
      <c r="AH162" s="62" t="s">
        <v>1869</v>
      </c>
    </row>
    <row r="163" spans="1:34" s="25" customFormat="1" ht="12.75" x14ac:dyDescent="0.2">
      <c r="A163" s="60" t="s">
        <v>2031</v>
      </c>
      <c r="B163" s="53"/>
      <c r="C163" s="54">
        <v>1</v>
      </c>
      <c r="D163" s="54" t="s">
        <v>2085</v>
      </c>
      <c r="E163" s="88" t="s">
        <v>1903</v>
      </c>
      <c r="F163" s="93"/>
      <c r="G163" s="56">
        <v>175</v>
      </c>
      <c r="H163" s="56">
        <v>62</v>
      </c>
      <c r="I163" s="57">
        <v>20.244897959183675</v>
      </c>
      <c r="J163" s="58">
        <v>100</v>
      </c>
      <c r="K163" s="55" t="s">
        <v>1868</v>
      </c>
      <c r="L163" s="59">
        <v>4700</v>
      </c>
      <c r="M163" s="54">
        <v>90</v>
      </c>
      <c r="N163" s="55" t="s">
        <v>1875</v>
      </c>
      <c r="O163" s="59">
        <v>7.2</v>
      </c>
      <c r="P163" s="54">
        <v>80</v>
      </c>
      <c r="Q163" s="55" t="s">
        <v>1869</v>
      </c>
      <c r="R163" s="59">
        <v>20</v>
      </c>
      <c r="S163" s="55">
        <v>85</v>
      </c>
      <c r="T163" s="55" t="s">
        <v>1869</v>
      </c>
      <c r="U163" s="59">
        <v>240</v>
      </c>
      <c r="V163" s="54">
        <v>76</v>
      </c>
      <c r="W163" s="55" t="s">
        <v>1870</v>
      </c>
      <c r="X163" s="59">
        <v>10</v>
      </c>
      <c r="Y163" s="54">
        <v>64</v>
      </c>
      <c r="Z163" s="60" t="s">
        <v>1870</v>
      </c>
      <c r="AA163" s="59" t="s">
        <v>2023</v>
      </c>
      <c r="AB163" s="64">
        <v>78</v>
      </c>
      <c r="AC163" s="62" t="s">
        <v>1870</v>
      </c>
      <c r="AD163" s="128">
        <v>82.600000000000009</v>
      </c>
      <c r="AE163" s="62">
        <v>0</v>
      </c>
      <c r="AF163" s="62"/>
      <c r="AG163" s="128">
        <v>82.6</v>
      </c>
      <c r="AH163" s="62" t="s">
        <v>1869</v>
      </c>
    </row>
    <row r="164" spans="1:34" s="25" customFormat="1" ht="12.75" x14ac:dyDescent="0.2">
      <c r="A164" s="60" t="s">
        <v>2031</v>
      </c>
      <c r="B164" s="53"/>
      <c r="C164" s="54">
        <v>1</v>
      </c>
      <c r="D164" s="54" t="s">
        <v>2086</v>
      </c>
      <c r="E164" s="88" t="s">
        <v>1903</v>
      </c>
      <c r="F164" s="93"/>
      <c r="G164" s="56">
        <v>183</v>
      </c>
      <c r="H164" s="56">
        <v>126</v>
      </c>
      <c r="I164" s="57">
        <v>37.624294544477294</v>
      </c>
      <c r="J164" s="58">
        <v>60</v>
      </c>
      <c r="K164" s="55" t="s">
        <v>1909</v>
      </c>
      <c r="L164" s="59">
        <v>4839</v>
      </c>
      <c r="M164" s="54">
        <v>95</v>
      </c>
      <c r="N164" s="55" t="s">
        <v>1875</v>
      </c>
      <c r="O164" s="59">
        <v>7.1</v>
      </c>
      <c r="P164" s="54">
        <v>85</v>
      </c>
      <c r="Q164" s="55" t="s">
        <v>1869</v>
      </c>
      <c r="R164" s="59">
        <v>24</v>
      </c>
      <c r="S164" s="55">
        <v>95</v>
      </c>
      <c r="T164" s="55" t="s">
        <v>1875</v>
      </c>
      <c r="U164" s="59">
        <v>260</v>
      </c>
      <c r="V164" s="54">
        <v>90</v>
      </c>
      <c r="W164" s="55" t="s">
        <v>1875</v>
      </c>
      <c r="X164" s="59">
        <v>12</v>
      </c>
      <c r="Y164" s="54">
        <v>72</v>
      </c>
      <c r="Z164" s="60" t="s">
        <v>1870</v>
      </c>
      <c r="AA164" s="59" t="s">
        <v>1940</v>
      </c>
      <c r="AB164" s="64">
        <v>74</v>
      </c>
      <c r="AC164" s="62" t="s">
        <v>1870</v>
      </c>
      <c r="AD164" s="128">
        <v>80.75</v>
      </c>
      <c r="AE164" s="62">
        <v>0</v>
      </c>
      <c r="AF164" s="62"/>
      <c r="AG164" s="128">
        <v>80.75</v>
      </c>
      <c r="AH164" s="62" t="s">
        <v>1869</v>
      </c>
    </row>
    <row r="165" spans="1:34" s="25" customFormat="1" ht="12.75" x14ac:dyDescent="0.2">
      <c r="A165" s="60" t="s">
        <v>2031</v>
      </c>
      <c r="B165" s="53"/>
      <c r="C165" s="54">
        <v>1</v>
      </c>
      <c r="D165" s="54" t="s">
        <v>2087</v>
      </c>
      <c r="E165" s="88" t="s">
        <v>1903</v>
      </c>
      <c r="F165" s="93"/>
      <c r="G165" s="56">
        <v>183</v>
      </c>
      <c r="H165" s="56">
        <v>86</v>
      </c>
      <c r="I165" s="57">
        <v>25.68007405416704</v>
      </c>
      <c r="J165" s="58">
        <v>80</v>
      </c>
      <c r="K165" s="55" t="s">
        <v>1889</v>
      </c>
      <c r="L165" s="59">
        <v>4718</v>
      </c>
      <c r="M165" s="54">
        <v>90</v>
      </c>
      <c r="N165" s="55" t="s">
        <v>1875</v>
      </c>
      <c r="O165" s="59">
        <v>7.3</v>
      </c>
      <c r="P165" s="54">
        <v>78</v>
      </c>
      <c r="Q165" s="55" t="s">
        <v>1870</v>
      </c>
      <c r="R165" s="59">
        <v>23.5</v>
      </c>
      <c r="S165" s="55">
        <v>95</v>
      </c>
      <c r="T165" s="55" t="s">
        <v>1875</v>
      </c>
      <c r="U165" s="59">
        <v>250</v>
      </c>
      <c r="V165" s="54">
        <v>80</v>
      </c>
      <c r="W165" s="55" t="s">
        <v>1869</v>
      </c>
      <c r="X165" s="59">
        <v>10</v>
      </c>
      <c r="Y165" s="54">
        <v>64</v>
      </c>
      <c r="Z165" s="60" t="s">
        <v>1870</v>
      </c>
      <c r="AA165" s="59" t="s">
        <v>2088</v>
      </c>
      <c r="AB165" s="64">
        <v>76</v>
      </c>
      <c r="AC165" s="62" t="s">
        <v>1870</v>
      </c>
      <c r="AD165" s="128">
        <v>80.2</v>
      </c>
      <c r="AE165" s="62">
        <v>0</v>
      </c>
      <c r="AF165" s="62"/>
      <c r="AG165" s="128">
        <v>80.2</v>
      </c>
      <c r="AH165" s="62" t="s">
        <v>1869</v>
      </c>
    </row>
    <row r="166" spans="1:34" s="25" customFormat="1" ht="12.75" x14ac:dyDescent="0.2">
      <c r="A166" s="60" t="s">
        <v>2031</v>
      </c>
      <c r="B166" s="53"/>
      <c r="C166" s="54">
        <v>1</v>
      </c>
      <c r="D166" s="54" t="s">
        <v>2089</v>
      </c>
      <c r="E166" s="88" t="s">
        <v>1903</v>
      </c>
      <c r="F166" s="93"/>
      <c r="G166" s="56">
        <v>188</v>
      </c>
      <c r="H166" s="56">
        <v>80</v>
      </c>
      <c r="I166" s="57">
        <v>22.634676324128563</v>
      </c>
      <c r="J166" s="58">
        <v>100</v>
      </c>
      <c r="K166" s="55" t="s">
        <v>1868</v>
      </c>
      <c r="L166" s="59">
        <v>4528</v>
      </c>
      <c r="M166" s="54">
        <v>85</v>
      </c>
      <c r="N166" s="55" t="s">
        <v>1869</v>
      </c>
      <c r="O166" s="59">
        <v>7.2</v>
      </c>
      <c r="P166" s="54">
        <v>80</v>
      </c>
      <c r="Q166" s="55" t="s">
        <v>1869</v>
      </c>
      <c r="R166" s="59">
        <v>25</v>
      </c>
      <c r="S166" s="55">
        <v>100</v>
      </c>
      <c r="T166" s="55" t="s">
        <v>1875</v>
      </c>
      <c r="U166" s="59">
        <v>245</v>
      </c>
      <c r="V166" s="54">
        <v>80</v>
      </c>
      <c r="W166" s="55" t="s">
        <v>1869</v>
      </c>
      <c r="X166" s="59">
        <v>8</v>
      </c>
      <c r="Y166" s="54">
        <v>50</v>
      </c>
      <c r="Z166" s="60" t="s">
        <v>1914</v>
      </c>
      <c r="AA166" s="59" t="s">
        <v>1876</v>
      </c>
      <c r="AB166" s="64">
        <v>70</v>
      </c>
      <c r="AC166" s="62" t="s">
        <v>1870</v>
      </c>
      <c r="AD166" s="128">
        <v>80.75</v>
      </c>
      <c r="AE166" s="62">
        <v>0</v>
      </c>
      <c r="AF166" s="62"/>
      <c r="AG166" s="128">
        <v>80.75</v>
      </c>
      <c r="AH166" s="62" t="s">
        <v>1869</v>
      </c>
    </row>
    <row r="167" spans="1:34" s="25" customFormat="1" ht="12.75" x14ac:dyDescent="0.2">
      <c r="A167" s="60" t="s">
        <v>2031</v>
      </c>
      <c r="B167" s="53"/>
      <c r="C167" s="54">
        <v>1</v>
      </c>
      <c r="D167" s="54" t="s">
        <v>2090</v>
      </c>
      <c r="E167" s="88" t="s">
        <v>1903</v>
      </c>
      <c r="F167" s="93"/>
      <c r="G167" s="56">
        <v>174</v>
      </c>
      <c r="H167" s="56">
        <v>69</v>
      </c>
      <c r="I167" s="57">
        <v>22.790328973444311</v>
      </c>
      <c r="J167" s="58">
        <v>100</v>
      </c>
      <c r="K167" s="55" t="s">
        <v>1868</v>
      </c>
      <c r="L167" s="59">
        <v>4608</v>
      </c>
      <c r="M167" s="54">
        <v>85</v>
      </c>
      <c r="N167" s="55" t="s">
        <v>1869</v>
      </c>
      <c r="O167" s="59">
        <v>7.2</v>
      </c>
      <c r="P167" s="54">
        <v>80</v>
      </c>
      <c r="Q167" s="55" t="s">
        <v>1869</v>
      </c>
      <c r="R167" s="59">
        <v>19.5</v>
      </c>
      <c r="S167" s="55">
        <v>85</v>
      </c>
      <c r="T167" s="55" t="s">
        <v>1869</v>
      </c>
      <c r="U167" s="59">
        <v>250</v>
      </c>
      <c r="V167" s="54">
        <v>80</v>
      </c>
      <c r="W167" s="55" t="s">
        <v>1869</v>
      </c>
      <c r="X167" s="59">
        <v>7</v>
      </c>
      <c r="Y167" s="54">
        <v>40</v>
      </c>
      <c r="Z167" s="60" t="s">
        <v>1914</v>
      </c>
      <c r="AA167" s="59" t="s">
        <v>1960</v>
      </c>
      <c r="AB167" s="64">
        <v>80</v>
      </c>
      <c r="AC167" s="62" t="s">
        <v>1869</v>
      </c>
      <c r="AD167" s="128">
        <v>80.25</v>
      </c>
      <c r="AE167" s="62">
        <v>0</v>
      </c>
      <c r="AF167" s="62"/>
      <c r="AG167" s="128">
        <v>80.25</v>
      </c>
      <c r="AH167" s="62" t="s">
        <v>1869</v>
      </c>
    </row>
    <row r="168" spans="1:34" s="25" customFormat="1" ht="12.75" x14ac:dyDescent="0.2">
      <c r="A168" s="60" t="s">
        <v>2031</v>
      </c>
      <c r="B168" s="53"/>
      <c r="C168" s="54">
        <v>1</v>
      </c>
      <c r="D168" s="54" t="s">
        <v>2091</v>
      </c>
      <c r="E168" s="88" t="s">
        <v>1903</v>
      </c>
      <c r="F168" s="93"/>
      <c r="G168" s="56">
        <v>183</v>
      </c>
      <c r="H168" s="56">
        <v>100</v>
      </c>
      <c r="I168" s="57">
        <v>29.860551225775627</v>
      </c>
      <c r="J168" s="58">
        <v>60</v>
      </c>
      <c r="K168" s="55" t="s">
        <v>1909</v>
      </c>
      <c r="L168" s="59">
        <v>5000</v>
      </c>
      <c r="M168" s="54">
        <v>100</v>
      </c>
      <c r="N168" s="55" t="s">
        <v>1875</v>
      </c>
      <c r="O168" s="59">
        <v>7.2</v>
      </c>
      <c r="P168" s="54">
        <v>80</v>
      </c>
      <c r="Q168" s="55" t="s">
        <v>1869</v>
      </c>
      <c r="R168" s="59">
        <v>20</v>
      </c>
      <c r="S168" s="55">
        <v>85</v>
      </c>
      <c r="T168" s="55" t="s">
        <v>1869</v>
      </c>
      <c r="U168" s="59">
        <v>260</v>
      </c>
      <c r="V168" s="54">
        <v>90</v>
      </c>
      <c r="W168" s="55" t="s">
        <v>1875</v>
      </c>
      <c r="X168" s="59">
        <v>12</v>
      </c>
      <c r="Y168" s="54">
        <v>72</v>
      </c>
      <c r="Z168" s="60" t="s">
        <v>1870</v>
      </c>
      <c r="AA168" s="59" t="s">
        <v>1929</v>
      </c>
      <c r="AB168" s="64">
        <v>80</v>
      </c>
      <c r="AC168" s="62" t="s">
        <v>1869</v>
      </c>
      <c r="AD168" s="128">
        <v>80.7</v>
      </c>
      <c r="AE168" s="62">
        <v>0</v>
      </c>
      <c r="AF168" s="62"/>
      <c r="AG168" s="128">
        <v>80.7</v>
      </c>
      <c r="AH168" s="62" t="s">
        <v>1869</v>
      </c>
    </row>
    <row r="169" spans="1:34" s="25" customFormat="1" ht="12.75" x14ac:dyDescent="0.2">
      <c r="A169" s="60" t="s">
        <v>2031</v>
      </c>
      <c r="B169" s="53"/>
      <c r="C169" s="54">
        <v>1</v>
      </c>
      <c r="D169" s="54" t="s">
        <v>2092</v>
      </c>
      <c r="E169" s="88" t="s">
        <v>1903</v>
      </c>
      <c r="F169" s="93"/>
      <c r="G169" s="56">
        <v>172</v>
      </c>
      <c r="H169" s="56">
        <v>55</v>
      </c>
      <c r="I169" s="57">
        <v>18.591130340724714</v>
      </c>
      <c r="J169" s="58">
        <v>100</v>
      </c>
      <c r="K169" s="55" t="s">
        <v>1868</v>
      </c>
      <c r="L169" s="59">
        <v>4880</v>
      </c>
      <c r="M169" s="54">
        <v>95</v>
      </c>
      <c r="N169" s="55" t="s">
        <v>1875</v>
      </c>
      <c r="O169" s="59">
        <v>7.4</v>
      </c>
      <c r="P169" s="54">
        <v>78</v>
      </c>
      <c r="Q169" s="55" t="s">
        <v>1870</v>
      </c>
      <c r="R169" s="59">
        <v>17.7</v>
      </c>
      <c r="S169" s="55">
        <v>80</v>
      </c>
      <c r="T169" s="55" t="s">
        <v>1869</v>
      </c>
      <c r="U169" s="59">
        <v>230</v>
      </c>
      <c r="V169" s="54">
        <v>72</v>
      </c>
      <c r="W169" s="55" t="s">
        <v>1870</v>
      </c>
      <c r="X169" s="59">
        <v>11</v>
      </c>
      <c r="Y169" s="54">
        <v>68</v>
      </c>
      <c r="Z169" s="60" t="s">
        <v>1870</v>
      </c>
      <c r="AA169" s="59" t="s">
        <v>1933</v>
      </c>
      <c r="AB169" s="64">
        <v>72</v>
      </c>
      <c r="AC169" s="62" t="s">
        <v>1870</v>
      </c>
      <c r="AD169" s="128">
        <v>81.25</v>
      </c>
      <c r="AE169" s="62">
        <v>0</v>
      </c>
      <c r="AF169" s="62"/>
      <c r="AG169" s="128">
        <v>81.25</v>
      </c>
      <c r="AH169" s="62" t="s">
        <v>1869</v>
      </c>
    </row>
    <row r="170" spans="1:34" s="25" customFormat="1" ht="12.75" x14ac:dyDescent="0.2">
      <c r="A170" s="60" t="s">
        <v>2031</v>
      </c>
      <c r="B170" s="53"/>
      <c r="C170" s="54">
        <v>1</v>
      </c>
      <c r="D170" s="54" t="s">
        <v>2093</v>
      </c>
      <c r="E170" s="88" t="s">
        <v>1903</v>
      </c>
      <c r="F170" s="93"/>
      <c r="G170" s="56">
        <v>176</v>
      </c>
      <c r="H170" s="56">
        <v>83</v>
      </c>
      <c r="I170" s="57">
        <v>26.794938016528928</v>
      </c>
      <c r="J170" s="58">
        <v>80</v>
      </c>
      <c r="K170" s="55" t="s">
        <v>1889</v>
      </c>
      <c r="L170" s="59">
        <v>6203</v>
      </c>
      <c r="M170" s="54">
        <v>100</v>
      </c>
      <c r="N170" s="55" t="s">
        <v>1875</v>
      </c>
      <c r="O170" s="59">
        <v>7.3</v>
      </c>
      <c r="P170" s="54">
        <v>78</v>
      </c>
      <c r="Q170" s="55" t="s">
        <v>1870</v>
      </c>
      <c r="R170" s="59">
        <v>24.1</v>
      </c>
      <c r="S170" s="55">
        <v>95</v>
      </c>
      <c r="T170" s="55" t="s">
        <v>1875</v>
      </c>
      <c r="U170" s="59">
        <v>255</v>
      </c>
      <c r="V170" s="54">
        <v>85</v>
      </c>
      <c r="W170" s="55" t="s">
        <v>1869</v>
      </c>
      <c r="X170" s="59">
        <v>10</v>
      </c>
      <c r="Y170" s="54">
        <v>64</v>
      </c>
      <c r="Z170" s="60" t="s">
        <v>1870</v>
      </c>
      <c r="AA170" s="59" t="s">
        <v>1883</v>
      </c>
      <c r="AB170" s="64">
        <v>72</v>
      </c>
      <c r="AC170" s="62" t="s">
        <v>1870</v>
      </c>
      <c r="AD170" s="128">
        <v>81.400000000000006</v>
      </c>
      <c r="AE170" s="62">
        <v>0</v>
      </c>
      <c r="AF170" s="62"/>
      <c r="AG170" s="128">
        <v>81.400000000000006</v>
      </c>
      <c r="AH170" s="62" t="s">
        <v>1869</v>
      </c>
    </row>
    <row r="171" spans="1:34" s="25" customFormat="1" ht="12.75" x14ac:dyDescent="0.2">
      <c r="A171" s="60" t="s">
        <v>2094</v>
      </c>
      <c r="B171" s="53"/>
      <c r="C171" s="54">
        <v>1</v>
      </c>
      <c r="D171" s="54" t="s">
        <v>2095</v>
      </c>
      <c r="E171" s="88" t="s">
        <v>1874</v>
      </c>
      <c r="F171" s="93"/>
      <c r="G171" s="56">
        <v>172</v>
      </c>
      <c r="H171" s="56">
        <v>71</v>
      </c>
      <c r="I171" s="57">
        <v>23.999459167117358</v>
      </c>
      <c r="J171" s="58">
        <v>80</v>
      </c>
      <c r="K171" s="55" t="s">
        <v>1889</v>
      </c>
      <c r="L171" s="59">
        <v>3464</v>
      </c>
      <c r="M171" s="54">
        <v>100</v>
      </c>
      <c r="N171" s="55" t="s">
        <v>1875</v>
      </c>
      <c r="O171" s="59">
        <v>8.5</v>
      </c>
      <c r="P171" s="54">
        <v>78</v>
      </c>
      <c r="Q171" s="55" t="s">
        <v>1870</v>
      </c>
      <c r="R171" s="59">
        <v>25.7</v>
      </c>
      <c r="S171" s="55">
        <v>100</v>
      </c>
      <c r="T171" s="55" t="s">
        <v>1875</v>
      </c>
      <c r="U171" s="59">
        <v>170</v>
      </c>
      <c r="V171" s="54">
        <v>72</v>
      </c>
      <c r="W171" s="55" t="s">
        <v>1870</v>
      </c>
      <c r="X171" s="59">
        <v>37</v>
      </c>
      <c r="Y171" s="54">
        <v>72</v>
      </c>
      <c r="Z171" s="60" t="s">
        <v>1870</v>
      </c>
      <c r="AA171" s="59" t="s">
        <v>1894</v>
      </c>
      <c r="AB171" s="64">
        <v>72</v>
      </c>
      <c r="AC171" s="62" t="s">
        <v>1870</v>
      </c>
      <c r="AD171" s="128">
        <v>81.400000000000006</v>
      </c>
      <c r="AE171" s="62">
        <v>0</v>
      </c>
      <c r="AF171" s="62"/>
      <c r="AG171" s="128">
        <v>81.400000000000006</v>
      </c>
      <c r="AH171" s="62" t="s">
        <v>1869</v>
      </c>
    </row>
    <row r="172" spans="1:34" s="25" customFormat="1" ht="12.75" x14ac:dyDescent="0.2">
      <c r="A172" s="60" t="s">
        <v>2094</v>
      </c>
      <c r="B172" s="53"/>
      <c r="C172" s="54">
        <v>1</v>
      </c>
      <c r="D172" s="54" t="s">
        <v>2096</v>
      </c>
      <c r="E172" s="88" t="s">
        <v>1874</v>
      </c>
      <c r="F172" s="93"/>
      <c r="G172" s="56">
        <v>158</v>
      </c>
      <c r="H172" s="56">
        <v>61</v>
      </c>
      <c r="I172" s="57">
        <v>24.435186668803077</v>
      </c>
      <c r="J172" s="58">
        <v>80</v>
      </c>
      <c r="K172" s="55" t="s">
        <v>1889</v>
      </c>
      <c r="L172" s="59">
        <v>3404</v>
      </c>
      <c r="M172" s="54">
        <v>100</v>
      </c>
      <c r="N172" s="55" t="s">
        <v>1875</v>
      </c>
      <c r="O172" s="59">
        <v>8.3000000000000007</v>
      </c>
      <c r="P172" s="54">
        <v>80</v>
      </c>
      <c r="Q172" s="55" t="s">
        <v>1869</v>
      </c>
      <c r="R172" s="59">
        <v>24.9</v>
      </c>
      <c r="S172" s="55">
        <v>95</v>
      </c>
      <c r="T172" s="55" t="s">
        <v>1875</v>
      </c>
      <c r="U172" s="59">
        <v>170</v>
      </c>
      <c r="V172" s="54">
        <v>72</v>
      </c>
      <c r="W172" s="55" t="s">
        <v>1870</v>
      </c>
      <c r="X172" s="59">
        <v>38</v>
      </c>
      <c r="Y172" s="54">
        <v>72</v>
      </c>
      <c r="Z172" s="60" t="s">
        <v>1870</v>
      </c>
      <c r="AA172" s="59" t="s">
        <v>1933</v>
      </c>
      <c r="AB172" s="64">
        <v>72</v>
      </c>
      <c r="AC172" s="62" t="s">
        <v>1870</v>
      </c>
      <c r="AD172" s="128">
        <v>81.3</v>
      </c>
      <c r="AE172" s="62">
        <v>0</v>
      </c>
      <c r="AF172" s="62"/>
      <c r="AG172" s="128">
        <v>81.3</v>
      </c>
      <c r="AH172" s="62" t="s">
        <v>1869</v>
      </c>
    </row>
    <row r="173" spans="1:34" s="14" customFormat="1" ht="13.5" x14ac:dyDescent="0.2">
      <c r="A173" s="60" t="s">
        <v>2094</v>
      </c>
      <c r="B173" s="53"/>
      <c r="C173" s="54">
        <v>1</v>
      </c>
      <c r="D173" s="54" t="s">
        <v>2097</v>
      </c>
      <c r="E173" s="88" t="s">
        <v>1874</v>
      </c>
      <c r="F173" s="93"/>
      <c r="G173" s="56">
        <v>157</v>
      </c>
      <c r="H173" s="56">
        <v>77</v>
      </c>
      <c r="I173" s="57">
        <v>31.238589800803275</v>
      </c>
      <c r="J173" s="58">
        <v>60</v>
      </c>
      <c r="K173" s="55" t="s">
        <v>1909</v>
      </c>
      <c r="L173" s="59">
        <v>3506</v>
      </c>
      <c r="M173" s="54">
        <v>100</v>
      </c>
      <c r="N173" s="55" t="s">
        <v>1875</v>
      </c>
      <c r="O173" s="59">
        <v>8.1</v>
      </c>
      <c r="P173" s="54">
        <v>85</v>
      </c>
      <c r="Q173" s="55" t="s">
        <v>1869</v>
      </c>
      <c r="R173" s="59">
        <v>25.9</v>
      </c>
      <c r="S173" s="55">
        <v>100</v>
      </c>
      <c r="T173" s="55" t="s">
        <v>1875</v>
      </c>
      <c r="U173" s="59">
        <v>175</v>
      </c>
      <c r="V173" s="54">
        <v>76</v>
      </c>
      <c r="W173" s="55" t="s">
        <v>1870</v>
      </c>
      <c r="X173" s="59">
        <v>41</v>
      </c>
      <c r="Y173" s="54">
        <v>76</v>
      </c>
      <c r="Z173" s="60" t="s">
        <v>1870</v>
      </c>
      <c r="AA173" s="59" t="s">
        <v>1933</v>
      </c>
      <c r="AB173" s="64">
        <v>72</v>
      </c>
      <c r="AC173" s="62" t="s">
        <v>1870</v>
      </c>
      <c r="AD173" s="128">
        <v>80.600000000000009</v>
      </c>
      <c r="AE173" s="62">
        <v>0</v>
      </c>
      <c r="AF173" s="62"/>
      <c r="AG173" s="128">
        <v>80.599999999999994</v>
      </c>
      <c r="AH173" s="62" t="s">
        <v>1869</v>
      </c>
    </row>
    <row r="174" spans="1:34" s="14" customFormat="1" ht="13.5" x14ac:dyDescent="0.2">
      <c r="A174" s="60" t="s">
        <v>2094</v>
      </c>
      <c r="B174" s="53"/>
      <c r="C174" s="54">
        <v>1</v>
      </c>
      <c r="D174" s="54" t="s">
        <v>2098</v>
      </c>
      <c r="E174" s="88" t="s">
        <v>1874</v>
      </c>
      <c r="F174" s="93"/>
      <c r="G174" s="56">
        <v>162</v>
      </c>
      <c r="H174" s="56">
        <v>51</v>
      </c>
      <c r="I174" s="57">
        <v>19.433013260173752</v>
      </c>
      <c r="J174" s="58">
        <v>100</v>
      </c>
      <c r="K174" s="55" t="s">
        <v>1868</v>
      </c>
      <c r="L174" s="59">
        <v>3174</v>
      </c>
      <c r="M174" s="54">
        <v>85</v>
      </c>
      <c r="N174" s="55" t="s">
        <v>1869</v>
      </c>
      <c r="O174" s="59">
        <v>8.1999999999999993</v>
      </c>
      <c r="P174" s="54">
        <v>80</v>
      </c>
      <c r="Q174" s="55" t="s">
        <v>1869</v>
      </c>
      <c r="R174" s="59">
        <v>19.3</v>
      </c>
      <c r="S174" s="55">
        <v>80</v>
      </c>
      <c r="T174" s="55" t="s">
        <v>1869</v>
      </c>
      <c r="U174" s="59">
        <v>183</v>
      </c>
      <c r="V174" s="54">
        <v>80</v>
      </c>
      <c r="W174" s="55" t="s">
        <v>1869</v>
      </c>
      <c r="X174" s="59">
        <v>45</v>
      </c>
      <c r="Y174" s="54">
        <v>80</v>
      </c>
      <c r="Z174" s="60" t="s">
        <v>1869</v>
      </c>
      <c r="AA174" s="59" t="s">
        <v>1871</v>
      </c>
      <c r="AB174" s="64">
        <v>74</v>
      </c>
      <c r="AC174" s="62" t="s">
        <v>1870</v>
      </c>
      <c r="AD174" s="128">
        <v>82.55</v>
      </c>
      <c r="AE174" s="62">
        <v>0</v>
      </c>
      <c r="AF174" s="62"/>
      <c r="AG174" s="128">
        <v>82.55</v>
      </c>
      <c r="AH174" s="62" t="s">
        <v>1869</v>
      </c>
    </row>
    <row r="175" spans="1:34" s="14" customFormat="1" ht="13.5" x14ac:dyDescent="0.2">
      <c r="A175" s="60" t="s">
        <v>2094</v>
      </c>
      <c r="B175" s="53"/>
      <c r="C175" s="54">
        <v>1</v>
      </c>
      <c r="D175" s="54" t="s">
        <v>2099</v>
      </c>
      <c r="E175" s="88" t="s">
        <v>1874</v>
      </c>
      <c r="F175" s="93"/>
      <c r="G175" s="56">
        <v>164</v>
      </c>
      <c r="H175" s="56">
        <v>48</v>
      </c>
      <c r="I175" s="57">
        <v>17.846519928613919</v>
      </c>
      <c r="J175" s="58">
        <v>100</v>
      </c>
      <c r="K175" s="55" t="s">
        <v>1868</v>
      </c>
      <c r="L175" s="59">
        <v>3229</v>
      </c>
      <c r="M175" s="54">
        <v>85</v>
      </c>
      <c r="N175" s="55" t="s">
        <v>1869</v>
      </c>
      <c r="O175" s="59">
        <v>8.1999999999999993</v>
      </c>
      <c r="P175" s="54">
        <v>80</v>
      </c>
      <c r="Q175" s="55" t="s">
        <v>1869</v>
      </c>
      <c r="R175" s="59">
        <v>23</v>
      </c>
      <c r="S175" s="55">
        <v>90</v>
      </c>
      <c r="T175" s="55" t="s">
        <v>1875</v>
      </c>
      <c r="U175" s="59">
        <v>173</v>
      </c>
      <c r="V175" s="54">
        <v>74</v>
      </c>
      <c r="W175" s="55" t="s">
        <v>1870</v>
      </c>
      <c r="X175" s="59">
        <v>38</v>
      </c>
      <c r="Y175" s="54">
        <v>72</v>
      </c>
      <c r="Z175" s="60" t="s">
        <v>1870</v>
      </c>
      <c r="AA175" s="59" t="s">
        <v>1883</v>
      </c>
      <c r="AB175" s="64">
        <v>72</v>
      </c>
      <c r="AC175" s="62" t="s">
        <v>1870</v>
      </c>
      <c r="AD175" s="128">
        <v>81.75</v>
      </c>
      <c r="AE175" s="62">
        <v>0</v>
      </c>
      <c r="AF175" s="62"/>
      <c r="AG175" s="128">
        <v>81.75</v>
      </c>
      <c r="AH175" s="62" t="s">
        <v>1869</v>
      </c>
    </row>
    <row r="176" spans="1:34" s="14" customFormat="1" ht="13.5" x14ac:dyDescent="0.2">
      <c r="A176" s="60" t="s">
        <v>2094</v>
      </c>
      <c r="B176" s="53"/>
      <c r="C176" s="54">
        <v>1</v>
      </c>
      <c r="D176" s="54" t="s">
        <v>2100</v>
      </c>
      <c r="E176" s="88" t="s">
        <v>1874</v>
      </c>
      <c r="F176" s="93"/>
      <c r="G176" s="56">
        <v>169</v>
      </c>
      <c r="H176" s="56">
        <v>73</v>
      </c>
      <c r="I176" s="57">
        <v>25.559329155141626</v>
      </c>
      <c r="J176" s="58">
        <v>80</v>
      </c>
      <c r="K176" s="55" t="s">
        <v>1889</v>
      </c>
      <c r="L176" s="59">
        <v>4254</v>
      </c>
      <c r="M176" s="54">
        <v>100</v>
      </c>
      <c r="N176" s="55" t="s">
        <v>1875</v>
      </c>
      <c r="O176" s="59">
        <v>8.1</v>
      </c>
      <c r="P176" s="54">
        <v>85</v>
      </c>
      <c r="Q176" s="55" t="s">
        <v>1869</v>
      </c>
      <c r="R176" s="59">
        <v>22.5</v>
      </c>
      <c r="S176" s="55">
        <v>90</v>
      </c>
      <c r="T176" s="55" t="s">
        <v>1875</v>
      </c>
      <c r="U176" s="59">
        <v>179</v>
      </c>
      <c r="V176" s="54">
        <v>78</v>
      </c>
      <c r="W176" s="55" t="s">
        <v>1870</v>
      </c>
      <c r="X176" s="59">
        <v>39</v>
      </c>
      <c r="Y176" s="54">
        <v>74</v>
      </c>
      <c r="Z176" s="60" t="s">
        <v>1870</v>
      </c>
      <c r="AA176" s="59" t="s">
        <v>1890</v>
      </c>
      <c r="AB176" s="64">
        <v>66</v>
      </c>
      <c r="AC176" s="62" t="s">
        <v>1870</v>
      </c>
      <c r="AD176" s="128">
        <v>81.400000000000006</v>
      </c>
      <c r="AE176" s="62">
        <v>0</v>
      </c>
      <c r="AF176" s="62"/>
      <c r="AG176" s="128">
        <v>81.400000000000006</v>
      </c>
      <c r="AH176" s="62" t="s">
        <v>1869</v>
      </c>
    </row>
    <row r="177" spans="1:34" s="14" customFormat="1" ht="13.5" x14ac:dyDescent="0.2">
      <c r="A177" s="60" t="s">
        <v>2094</v>
      </c>
      <c r="B177" s="53"/>
      <c r="C177" s="54">
        <v>1</v>
      </c>
      <c r="D177" s="54" t="s">
        <v>2101</v>
      </c>
      <c r="E177" s="88" t="s">
        <v>1874</v>
      </c>
      <c r="F177" s="93"/>
      <c r="G177" s="56">
        <v>176</v>
      </c>
      <c r="H177" s="56">
        <v>73</v>
      </c>
      <c r="I177" s="57">
        <v>23.566632231404959</v>
      </c>
      <c r="J177" s="58">
        <v>80</v>
      </c>
      <c r="K177" s="55" t="s">
        <v>1889</v>
      </c>
      <c r="L177" s="59">
        <v>3563</v>
      </c>
      <c r="M177" s="54">
        <v>100</v>
      </c>
      <c r="N177" s="55" t="s">
        <v>1875</v>
      </c>
      <c r="O177" s="59">
        <v>8.1</v>
      </c>
      <c r="P177" s="54">
        <v>85</v>
      </c>
      <c r="Q177" s="55" t="s">
        <v>1869</v>
      </c>
      <c r="R177" s="59">
        <v>20.9</v>
      </c>
      <c r="S177" s="55">
        <v>85</v>
      </c>
      <c r="T177" s="55" t="s">
        <v>1869</v>
      </c>
      <c r="U177" s="59">
        <v>178</v>
      </c>
      <c r="V177" s="54">
        <v>78</v>
      </c>
      <c r="W177" s="55" t="s">
        <v>1870</v>
      </c>
      <c r="X177" s="59">
        <v>39</v>
      </c>
      <c r="Y177" s="54">
        <v>74</v>
      </c>
      <c r="Z177" s="60" t="s">
        <v>1870</v>
      </c>
      <c r="AA177" s="59" t="s">
        <v>1892</v>
      </c>
      <c r="AB177" s="64">
        <v>72</v>
      </c>
      <c r="AC177" s="62" t="s">
        <v>1870</v>
      </c>
      <c r="AD177" s="128">
        <v>82.100000000000009</v>
      </c>
      <c r="AE177" s="62">
        <v>0</v>
      </c>
      <c r="AF177" s="62"/>
      <c r="AG177" s="128">
        <v>82.1</v>
      </c>
      <c r="AH177" s="62" t="s">
        <v>1869</v>
      </c>
    </row>
    <row r="178" spans="1:34" s="14" customFormat="1" ht="13.5" x14ac:dyDescent="0.2">
      <c r="A178" s="60" t="s">
        <v>2094</v>
      </c>
      <c r="B178" s="53"/>
      <c r="C178" s="54">
        <v>1</v>
      </c>
      <c r="D178" s="54" t="s">
        <v>2102</v>
      </c>
      <c r="E178" s="88" t="s">
        <v>1874</v>
      </c>
      <c r="F178" s="93"/>
      <c r="G178" s="56">
        <v>168</v>
      </c>
      <c r="H178" s="56">
        <v>81</v>
      </c>
      <c r="I178" s="57">
        <v>28.698979591836736</v>
      </c>
      <c r="J178" s="58">
        <v>60</v>
      </c>
      <c r="K178" s="55" t="s">
        <v>1909</v>
      </c>
      <c r="L178" s="59">
        <v>3729</v>
      </c>
      <c r="M178" s="54">
        <v>100</v>
      </c>
      <c r="N178" s="55" t="s">
        <v>1875</v>
      </c>
      <c r="O178" s="59">
        <v>8</v>
      </c>
      <c r="P178" s="54">
        <v>85</v>
      </c>
      <c r="Q178" s="55" t="s">
        <v>1869</v>
      </c>
      <c r="R178" s="59">
        <v>27.9</v>
      </c>
      <c r="S178" s="55">
        <v>100</v>
      </c>
      <c r="T178" s="55" t="s">
        <v>1875</v>
      </c>
      <c r="U178" s="59">
        <v>183</v>
      </c>
      <c r="V178" s="54">
        <v>80</v>
      </c>
      <c r="W178" s="55" t="s">
        <v>1869</v>
      </c>
      <c r="X178" s="59">
        <v>40</v>
      </c>
      <c r="Y178" s="54">
        <v>74</v>
      </c>
      <c r="Z178" s="60" t="s">
        <v>1870</v>
      </c>
      <c r="AA178" s="59" t="s">
        <v>1940</v>
      </c>
      <c r="AB178" s="64">
        <v>74</v>
      </c>
      <c r="AC178" s="62" t="s">
        <v>1870</v>
      </c>
      <c r="AD178" s="128">
        <v>81.2</v>
      </c>
      <c r="AE178" s="62">
        <v>0</v>
      </c>
      <c r="AF178" s="62"/>
      <c r="AG178" s="128">
        <v>81.2</v>
      </c>
      <c r="AH178" s="62" t="s">
        <v>1869</v>
      </c>
    </row>
    <row r="179" spans="1:34" s="14" customFormat="1" ht="13.5" x14ac:dyDescent="0.2">
      <c r="A179" s="60" t="s">
        <v>2094</v>
      </c>
      <c r="B179" s="53"/>
      <c r="C179" s="54">
        <v>1</v>
      </c>
      <c r="D179" s="54" t="s">
        <v>2103</v>
      </c>
      <c r="E179" s="88" t="s">
        <v>1874</v>
      </c>
      <c r="F179" s="93"/>
      <c r="G179" s="56">
        <v>170</v>
      </c>
      <c r="H179" s="56">
        <v>87</v>
      </c>
      <c r="I179" s="57">
        <v>30.103806228373703</v>
      </c>
      <c r="J179" s="58">
        <v>60</v>
      </c>
      <c r="K179" s="55" t="s">
        <v>1909</v>
      </c>
      <c r="L179" s="59">
        <v>3494</v>
      </c>
      <c r="M179" s="54">
        <v>100</v>
      </c>
      <c r="N179" s="55" t="s">
        <v>1875</v>
      </c>
      <c r="O179" s="59">
        <v>8.1</v>
      </c>
      <c r="P179" s="54">
        <v>85</v>
      </c>
      <c r="Q179" s="55" t="s">
        <v>1869</v>
      </c>
      <c r="R179" s="59">
        <v>23.3</v>
      </c>
      <c r="S179" s="55">
        <v>90</v>
      </c>
      <c r="T179" s="55" t="s">
        <v>1875</v>
      </c>
      <c r="U179" s="59">
        <v>189</v>
      </c>
      <c r="V179" s="54">
        <v>85</v>
      </c>
      <c r="W179" s="55" t="s">
        <v>1869</v>
      </c>
      <c r="X179" s="59">
        <v>45</v>
      </c>
      <c r="Y179" s="54">
        <v>80</v>
      </c>
      <c r="Z179" s="60" t="s">
        <v>1869</v>
      </c>
      <c r="AA179" s="59" t="s">
        <v>1883</v>
      </c>
      <c r="AB179" s="64">
        <v>72</v>
      </c>
      <c r="AC179" s="62" t="s">
        <v>1870</v>
      </c>
      <c r="AD179" s="128">
        <v>80.900000000000006</v>
      </c>
      <c r="AE179" s="62">
        <v>0</v>
      </c>
      <c r="AF179" s="62"/>
      <c r="AG179" s="128">
        <v>80.900000000000006</v>
      </c>
      <c r="AH179" s="62" t="s">
        <v>1869</v>
      </c>
    </row>
    <row r="180" spans="1:34" s="14" customFormat="1" ht="13.5" x14ac:dyDescent="0.2">
      <c r="A180" s="60" t="s">
        <v>2094</v>
      </c>
      <c r="B180" s="53"/>
      <c r="C180" s="54">
        <v>1</v>
      </c>
      <c r="D180" s="54" t="s">
        <v>2104</v>
      </c>
      <c r="E180" s="88" t="s">
        <v>1874</v>
      </c>
      <c r="F180" s="93"/>
      <c r="G180" s="56">
        <v>163</v>
      </c>
      <c r="H180" s="56">
        <v>45</v>
      </c>
      <c r="I180" s="57">
        <v>16.937031879257784</v>
      </c>
      <c r="J180" s="58">
        <v>80</v>
      </c>
      <c r="K180" s="55" t="s">
        <v>1906</v>
      </c>
      <c r="L180" s="59">
        <v>3146</v>
      </c>
      <c r="M180" s="54">
        <v>85</v>
      </c>
      <c r="N180" s="55" t="s">
        <v>1869</v>
      </c>
      <c r="O180" s="59">
        <v>8.1999999999999993</v>
      </c>
      <c r="P180" s="54">
        <v>80</v>
      </c>
      <c r="Q180" s="55" t="s">
        <v>1869</v>
      </c>
      <c r="R180" s="59">
        <v>24.4</v>
      </c>
      <c r="S180" s="55">
        <v>95</v>
      </c>
      <c r="T180" s="55" t="s">
        <v>1875</v>
      </c>
      <c r="U180" s="59">
        <v>170</v>
      </c>
      <c r="V180" s="54">
        <v>72</v>
      </c>
      <c r="W180" s="55" t="s">
        <v>1870</v>
      </c>
      <c r="X180" s="59">
        <v>46</v>
      </c>
      <c r="Y180" s="54">
        <v>80</v>
      </c>
      <c r="Z180" s="60" t="s">
        <v>1869</v>
      </c>
      <c r="AA180" s="59" t="s">
        <v>1907</v>
      </c>
      <c r="AB180" s="64">
        <v>76</v>
      </c>
      <c r="AC180" s="62" t="s">
        <v>1870</v>
      </c>
      <c r="AD180" s="128">
        <v>80.650000000000006</v>
      </c>
      <c r="AE180" s="62">
        <v>0</v>
      </c>
      <c r="AF180" s="62"/>
      <c r="AG180" s="128">
        <v>80.650000000000006</v>
      </c>
      <c r="AH180" s="62" t="s">
        <v>1869</v>
      </c>
    </row>
    <row r="181" spans="1:34" s="14" customFormat="1" ht="13.5" x14ac:dyDescent="0.2">
      <c r="A181" s="60" t="s">
        <v>2094</v>
      </c>
      <c r="B181" s="53"/>
      <c r="C181" s="54">
        <v>1</v>
      </c>
      <c r="D181" s="54" t="s">
        <v>2105</v>
      </c>
      <c r="E181" s="88" t="s">
        <v>1874</v>
      </c>
      <c r="F181" s="93"/>
      <c r="G181" s="56">
        <v>161</v>
      </c>
      <c r="H181" s="56">
        <v>47</v>
      </c>
      <c r="I181" s="57">
        <v>18.132016511708656</v>
      </c>
      <c r="J181" s="58">
        <v>100</v>
      </c>
      <c r="K181" s="55" t="s">
        <v>1868</v>
      </c>
      <c r="L181" s="59">
        <v>3528</v>
      </c>
      <c r="M181" s="54">
        <v>100</v>
      </c>
      <c r="N181" s="55" t="s">
        <v>1875</v>
      </c>
      <c r="O181" s="59">
        <v>8.3000000000000007</v>
      </c>
      <c r="P181" s="54">
        <v>80</v>
      </c>
      <c r="Q181" s="55" t="s">
        <v>1869</v>
      </c>
      <c r="R181" s="59">
        <v>16.5</v>
      </c>
      <c r="S181" s="55">
        <v>76</v>
      </c>
      <c r="T181" s="55" t="s">
        <v>1870</v>
      </c>
      <c r="U181" s="59">
        <v>173</v>
      </c>
      <c r="V181" s="54">
        <v>74</v>
      </c>
      <c r="W181" s="55" t="s">
        <v>1870</v>
      </c>
      <c r="X181" s="59">
        <v>39</v>
      </c>
      <c r="Y181" s="54">
        <v>74</v>
      </c>
      <c r="Z181" s="60" t="s">
        <v>1870</v>
      </c>
      <c r="AA181" s="59" t="s">
        <v>1943</v>
      </c>
      <c r="AB181" s="64">
        <v>72</v>
      </c>
      <c r="AC181" s="62" t="s">
        <v>1870</v>
      </c>
      <c r="AD181" s="128">
        <v>82.8</v>
      </c>
      <c r="AE181" s="62">
        <v>0</v>
      </c>
      <c r="AF181" s="62"/>
      <c r="AG181" s="128">
        <v>82.8</v>
      </c>
      <c r="AH181" s="62" t="s">
        <v>1869</v>
      </c>
    </row>
    <row r="182" spans="1:34" s="14" customFormat="1" ht="13.5" x14ac:dyDescent="0.2">
      <c r="A182" s="60" t="s">
        <v>2094</v>
      </c>
      <c r="B182" s="53"/>
      <c r="C182" s="54">
        <v>1</v>
      </c>
      <c r="D182" s="54" t="s">
        <v>2106</v>
      </c>
      <c r="E182" s="88" t="s">
        <v>1874</v>
      </c>
      <c r="F182" s="93"/>
      <c r="G182" s="56">
        <v>165</v>
      </c>
      <c r="H182" s="56">
        <v>49</v>
      </c>
      <c r="I182" s="57">
        <v>17.998163452708905</v>
      </c>
      <c r="J182" s="58">
        <v>100</v>
      </c>
      <c r="K182" s="55" t="s">
        <v>1868</v>
      </c>
      <c r="L182" s="59">
        <v>4302</v>
      </c>
      <c r="M182" s="54">
        <v>100</v>
      </c>
      <c r="N182" s="55" t="s">
        <v>1875</v>
      </c>
      <c r="O182" s="59">
        <v>8.5</v>
      </c>
      <c r="P182" s="54">
        <v>78</v>
      </c>
      <c r="Q182" s="55" t="s">
        <v>1870</v>
      </c>
      <c r="R182" s="59">
        <v>16</v>
      </c>
      <c r="S182" s="55">
        <v>76</v>
      </c>
      <c r="T182" s="55" t="s">
        <v>1870</v>
      </c>
      <c r="U182" s="59">
        <v>170</v>
      </c>
      <c r="V182" s="54">
        <v>72</v>
      </c>
      <c r="W182" s="55" t="s">
        <v>1870</v>
      </c>
      <c r="X182" s="59">
        <v>40</v>
      </c>
      <c r="Y182" s="54">
        <v>74</v>
      </c>
      <c r="Z182" s="60" t="s">
        <v>1870</v>
      </c>
      <c r="AA182" s="59" t="s">
        <v>1933</v>
      </c>
      <c r="AB182" s="64">
        <v>72</v>
      </c>
      <c r="AC182" s="62" t="s">
        <v>1870</v>
      </c>
      <c r="AD182" s="128">
        <v>82.2</v>
      </c>
      <c r="AE182" s="62">
        <v>0</v>
      </c>
      <c r="AF182" s="62"/>
      <c r="AG182" s="128">
        <v>82.2</v>
      </c>
      <c r="AH182" s="62" t="s">
        <v>1869</v>
      </c>
    </row>
    <row r="183" spans="1:34" s="14" customFormat="1" ht="13.5" x14ac:dyDescent="0.2">
      <c r="A183" s="60" t="s">
        <v>2094</v>
      </c>
      <c r="B183" s="53"/>
      <c r="C183" s="54">
        <v>1</v>
      </c>
      <c r="D183" s="54" t="s">
        <v>2107</v>
      </c>
      <c r="E183" s="88" t="s">
        <v>1874</v>
      </c>
      <c r="F183" s="93"/>
      <c r="G183" s="56">
        <v>159</v>
      </c>
      <c r="H183" s="56">
        <v>50</v>
      </c>
      <c r="I183" s="57">
        <v>19.777698666983113</v>
      </c>
      <c r="J183" s="58">
        <v>100</v>
      </c>
      <c r="K183" s="55" t="s">
        <v>1868</v>
      </c>
      <c r="L183" s="59">
        <v>3298</v>
      </c>
      <c r="M183" s="54">
        <v>90</v>
      </c>
      <c r="N183" s="55" t="s">
        <v>1875</v>
      </c>
      <c r="O183" s="59">
        <v>8.4</v>
      </c>
      <c r="P183" s="54">
        <v>80</v>
      </c>
      <c r="Q183" s="55" t="s">
        <v>1869</v>
      </c>
      <c r="R183" s="59">
        <v>19.899999999999999</v>
      </c>
      <c r="S183" s="55">
        <v>80</v>
      </c>
      <c r="T183" s="55" t="s">
        <v>1869</v>
      </c>
      <c r="U183" s="59">
        <v>177</v>
      </c>
      <c r="V183" s="54">
        <v>78</v>
      </c>
      <c r="W183" s="55" t="s">
        <v>1870</v>
      </c>
      <c r="X183" s="59">
        <v>35</v>
      </c>
      <c r="Y183" s="54">
        <v>70</v>
      </c>
      <c r="Z183" s="60" t="s">
        <v>1870</v>
      </c>
      <c r="AA183" s="59" t="s">
        <v>1892</v>
      </c>
      <c r="AB183" s="64">
        <v>72</v>
      </c>
      <c r="AC183" s="62" t="s">
        <v>1870</v>
      </c>
      <c r="AD183" s="128">
        <v>81.7</v>
      </c>
      <c r="AE183" s="62">
        <v>0</v>
      </c>
      <c r="AF183" s="62"/>
      <c r="AG183" s="128">
        <v>81.7</v>
      </c>
      <c r="AH183" s="62" t="s">
        <v>1869</v>
      </c>
    </row>
    <row r="184" spans="1:34" s="14" customFormat="1" ht="13.5" x14ac:dyDescent="0.2">
      <c r="A184" s="60" t="s">
        <v>2094</v>
      </c>
      <c r="B184" s="53"/>
      <c r="C184" s="54">
        <v>1</v>
      </c>
      <c r="D184" s="54" t="s">
        <v>2108</v>
      </c>
      <c r="E184" s="88" t="s">
        <v>1874</v>
      </c>
      <c r="F184" s="93"/>
      <c r="G184" s="56">
        <v>164</v>
      </c>
      <c r="H184" s="56">
        <v>71</v>
      </c>
      <c r="I184" s="57">
        <v>26.397977394408091</v>
      </c>
      <c r="J184" s="58">
        <v>60</v>
      </c>
      <c r="K184" s="55" t="s">
        <v>1909</v>
      </c>
      <c r="L184" s="59">
        <v>3440</v>
      </c>
      <c r="M184" s="54">
        <v>100</v>
      </c>
      <c r="N184" s="55" t="s">
        <v>1875</v>
      </c>
      <c r="O184" s="59">
        <v>8.3000000000000007</v>
      </c>
      <c r="P184" s="54">
        <v>80</v>
      </c>
      <c r="Q184" s="55" t="s">
        <v>1869</v>
      </c>
      <c r="R184" s="59">
        <v>26.7</v>
      </c>
      <c r="S184" s="55">
        <v>100</v>
      </c>
      <c r="T184" s="55" t="s">
        <v>1875</v>
      </c>
      <c r="U184" s="59">
        <v>180</v>
      </c>
      <c r="V184" s="54">
        <v>80</v>
      </c>
      <c r="W184" s="55" t="s">
        <v>1869</v>
      </c>
      <c r="X184" s="59">
        <v>43</v>
      </c>
      <c r="Y184" s="54">
        <v>78</v>
      </c>
      <c r="Z184" s="60" t="s">
        <v>1870</v>
      </c>
      <c r="AA184" s="59" t="s">
        <v>2109</v>
      </c>
      <c r="AB184" s="64">
        <v>74</v>
      </c>
      <c r="AC184" s="62" t="s">
        <v>1870</v>
      </c>
      <c r="AD184" s="128">
        <v>80.600000000000009</v>
      </c>
      <c r="AE184" s="62">
        <v>0</v>
      </c>
      <c r="AF184" s="62"/>
      <c r="AG184" s="128">
        <v>80.599999999999994</v>
      </c>
      <c r="AH184" s="62" t="s">
        <v>1869</v>
      </c>
    </row>
    <row r="185" spans="1:34" s="14" customFormat="1" ht="13.5" x14ac:dyDescent="0.2">
      <c r="A185" s="60" t="s">
        <v>2094</v>
      </c>
      <c r="B185" s="53"/>
      <c r="C185" s="54">
        <v>1</v>
      </c>
      <c r="D185" s="54" t="s">
        <v>2110</v>
      </c>
      <c r="E185" s="88" t="s">
        <v>1874</v>
      </c>
      <c r="F185" s="93"/>
      <c r="G185" s="56">
        <v>158</v>
      </c>
      <c r="H185" s="56">
        <v>52</v>
      </c>
      <c r="I185" s="57">
        <v>20.829995193078034</v>
      </c>
      <c r="J185" s="58">
        <v>100</v>
      </c>
      <c r="K185" s="55" t="s">
        <v>1868</v>
      </c>
      <c r="L185" s="59">
        <v>2876</v>
      </c>
      <c r="M185" s="54">
        <v>78</v>
      </c>
      <c r="N185" s="55" t="s">
        <v>1870</v>
      </c>
      <c r="O185" s="59">
        <v>8.1999999999999993</v>
      </c>
      <c r="P185" s="54">
        <v>80</v>
      </c>
      <c r="Q185" s="55" t="s">
        <v>1869</v>
      </c>
      <c r="R185" s="59">
        <v>20</v>
      </c>
      <c r="S185" s="55">
        <v>80</v>
      </c>
      <c r="T185" s="55" t="s">
        <v>1869</v>
      </c>
      <c r="U185" s="59">
        <v>182</v>
      </c>
      <c r="V185" s="54">
        <v>80</v>
      </c>
      <c r="W185" s="55" t="s">
        <v>1869</v>
      </c>
      <c r="X185" s="59">
        <v>42</v>
      </c>
      <c r="Y185" s="54">
        <v>76</v>
      </c>
      <c r="Z185" s="60" t="s">
        <v>1870</v>
      </c>
      <c r="AA185" s="59" t="s">
        <v>1967</v>
      </c>
      <c r="AB185" s="64">
        <v>80</v>
      </c>
      <c r="AC185" s="62" t="s">
        <v>1869</v>
      </c>
      <c r="AD185" s="128">
        <v>82.3</v>
      </c>
      <c r="AE185" s="62">
        <v>0</v>
      </c>
      <c r="AF185" s="62"/>
      <c r="AG185" s="128">
        <v>82.3</v>
      </c>
      <c r="AH185" s="62" t="s">
        <v>1869</v>
      </c>
    </row>
    <row r="186" spans="1:34" s="14" customFormat="1" ht="13.5" x14ac:dyDescent="0.2">
      <c r="A186" s="60" t="s">
        <v>2094</v>
      </c>
      <c r="B186" s="53"/>
      <c r="C186" s="54">
        <v>1</v>
      </c>
      <c r="D186" s="54" t="s">
        <v>2111</v>
      </c>
      <c r="E186" s="88" t="s">
        <v>1874</v>
      </c>
      <c r="F186" s="93"/>
      <c r="G186" s="56">
        <v>168</v>
      </c>
      <c r="H186" s="56">
        <v>71</v>
      </c>
      <c r="I186" s="57">
        <v>25.155895691609977</v>
      </c>
      <c r="J186" s="58">
        <v>80</v>
      </c>
      <c r="K186" s="55" t="s">
        <v>1889</v>
      </c>
      <c r="L186" s="59">
        <v>3321</v>
      </c>
      <c r="M186" s="54">
        <v>95</v>
      </c>
      <c r="N186" s="55" t="s">
        <v>1875</v>
      </c>
      <c r="O186" s="59">
        <v>8.1</v>
      </c>
      <c r="P186" s="54">
        <v>85</v>
      </c>
      <c r="Q186" s="55" t="s">
        <v>1869</v>
      </c>
      <c r="R186" s="59">
        <v>22.3</v>
      </c>
      <c r="S186" s="55">
        <v>90</v>
      </c>
      <c r="T186" s="55" t="s">
        <v>1875</v>
      </c>
      <c r="U186" s="59">
        <v>160</v>
      </c>
      <c r="V186" s="54">
        <v>66</v>
      </c>
      <c r="W186" s="55" t="s">
        <v>1870</v>
      </c>
      <c r="X186" s="59">
        <v>42</v>
      </c>
      <c r="Y186" s="54">
        <v>76</v>
      </c>
      <c r="Z186" s="60" t="s">
        <v>1870</v>
      </c>
      <c r="AA186" s="59" t="s">
        <v>1943</v>
      </c>
      <c r="AB186" s="64">
        <v>72</v>
      </c>
      <c r="AC186" s="62" t="s">
        <v>1870</v>
      </c>
      <c r="AD186" s="128">
        <v>80.850000000000009</v>
      </c>
      <c r="AE186" s="62">
        <v>0</v>
      </c>
      <c r="AF186" s="62"/>
      <c r="AG186" s="128">
        <v>80.849999999999994</v>
      </c>
      <c r="AH186" s="62" t="s">
        <v>1869</v>
      </c>
    </row>
    <row r="187" spans="1:34" s="14" customFormat="1" ht="13.5" x14ac:dyDescent="0.2">
      <c r="A187" s="60" t="s">
        <v>2094</v>
      </c>
      <c r="B187" s="53"/>
      <c r="C187" s="54">
        <v>1</v>
      </c>
      <c r="D187" s="54" t="s">
        <v>2112</v>
      </c>
      <c r="E187" s="88" t="s">
        <v>1874</v>
      </c>
      <c r="F187" s="93"/>
      <c r="G187" s="56">
        <v>165</v>
      </c>
      <c r="H187" s="56">
        <v>77</v>
      </c>
      <c r="I187" s="57">
        <v>28.28282828282828</v>
      </c>
      <c r="J187" s="58">
        <v>60</v>
      </c>
      <c r="K187" s="55" t="s">
        <v>1909</v>
      </c>
      <c r="L187" s="59">
        <v>3446</v>
      </c>
      <c r="M187" s="54">
        <v>100</v>
      </c>
      <c r="N187" s="55" t="s">
        <v>1875</v>
      </c>
      <c r="O187" s="59">
        <v>8.1999999999999993</v>
      </c>
      <c r="P187" s="54">
        <v>80</v>
      </c>
      <c r="Q187" s="55" t="s">
        <v>1869</v>
      </c>
      <c r="R187" s="59">
        <v>25.2</v>
      </c>
      <c r="S187" s="55">
        <v>95</v>
      </c>
      <c r="T187" s="55" t="s">
        <v>1875</v>
      </c>
      <c r="U187" s="59">
        <v>175</v>
      </c>
      <c r="V187" s="54">
        <v>76</v>
      </c>
      <c r="W187" s="55" t="s">
        <v>1870</v>
      </c>
      <c r="X187" s="59">
        <v>45</v>
      </c>
      <c r="Y187" s="54">
        <v>80</v>
      </c>
      <c r="Z187" s="60" t="s">
        <v>1869</v>
      </c>
      <c r="AA187" s="59" t="s">
        <v>1907</v>
      </c>
      <c r="AB187" s="64">
        <v>76</v>
      </c>
      <c r="AC187" s="62" t="s">
        <v>1870</v>
      </c>
      <c r="AD187" s="128">
        <v>80.3</v>
      </c>
      <c r="AE187" s="62">
        <v>0</v>
      </c>
      <c r="AF187" s="62"/>
      <c r="AG187" s="128">
        <v>80.3</v>
      </c>
      <c r="AH187" s="62" t="s">
        <v>1869</v>
      </c>
    </row>
    <row r="188" spans="1:34" s="14" customFormat="1" ht="13.5" x14ac:dyDescent="0.2">
      <c r="A188" s="60" t="s">
        <v>2094</v>
      </c>
      <c r="B188" s="53"/>
      <c r="C188" s="54">
        <v>1</v>
      </c>
      <c r="D188" s="54" t="s">
        <v>2113</v>
      </c>
      <c r="E188" s="88" t="s">
        <v>1874</v>
      </c>
      <c r="F188" s="93"/>
      <c r="G188" s="56">
        <v>170</v>
      </c>
      <c r="H188" s="56">
        <v>52</v>
      </c>
      <c r="I188" s="57">
        <v>17.993079584775085</v>
      </c>
      <c r="J188" s="58">
        <v>100</v>
      </c>
      <c r="K188" s="55" t="s">
        <v>1868</v>
      </c>
      <c r="L188" s="59">
        <v>3200</v>
      </c>
      <c r="M188" s="54">
        <v>85</v>
      </c>
      <c r="N188" s="55" t="s">
        <v>1869</v>
      </c>
      <c r="O188" s="59">
        <v>8.5</v>
      </c>
      <c r="P188" s="54">
        <v>78</v>
      </c>
      <c r="Q188" s="55" t="s">
        <v>1870</v>
      </c>
      <c r="R188" s="59">
        <v>28</v>
      </c>
      <c r="S188" s="55">
        <v>100</v>
      </c>
      <c r="T188" s="55" t="s">
        <v>1875</v>
      </c>
      <c r="U188" s="59">
        <v>170</v>
      </c>
      <c r="V188" s="54">
        <v>72</v>
      </c>
      <c r="W188" s="55" t="s">
        <v>1870</v>
      </c>
      <c r="X188" s="59">
        <v>42</v>
      </c>
      <c r="Y188" s="54">
        <v>76</v>
      </c>
      <c r="Z188" s="60" t="s">
        <v>1870</v>
      </c>
      <c r="AA188" s="59" t="s">
        <v>1878</v>
      </c>
      <c r="AB188" s="64">
        <v>62</v>
      </c>
      <c r="AC188" s="62" t="s">
        <v>1870</v>
      </c>
      <c r="AD188" s="128">
        <v>80.55</v>
      </c>
      <c r="AE188" s="62">
        <v>0</v>
      </c>
      <c r="AF188" s="62"/>
      <c r="AG188" s="128">
        <v>80.55</v>
      </c>
      <c r="AH188" s="62" t="s">
        <v>1869</v>
      </c>
    </row>
    <row r="189" spans="1:34" s="14" customFormat="1" ht="13.5" x14ac:dyDescent="0.2">
      <c r="A189" s="60" t="s">
        <v>2094</v>
      </c>
      <c r="B189" s="53"/>
      <c r="C189" s="54">
        <v>1</v>
      </c>
      <c r="D189" s="54" t="s">
        <v>2114</v>
      </c>
      <c r="E189" s="88" t="s">
        <v>1874</v>
      </c>
      <c r="F189" s="93"/>
      <c r="G189" s="56">
        <v>175</v>
      </c>
      <c r="H189" s="56">
        <v>53</v>
      </c>
      <c r="I189" s="57">
        <v>17.306122448979593</v>
      </c>
      <c r="J189" s="58">
        <v>100</v>
      </c>
      <c r="K189" s="55" t="s">
        <v>1868</v>
      </c>
      <c r="L189" s="59">
        <v>3350</v>
      </c>
      <c r="M189" s="54">
        <v>100</v>
      </c>
      <c r="N189" s="55" t="s">
        <v>1875</v>
      </c>
      <c r="O189" s="59">
        <v>8.1999999999999993</v>
      </c>
      <c r="P189" s="54">
        <v>80</v>
      </c>
      <c r="Q189" s="55" t="s">
        <v>1869</v>
      </c>
      <c r="R189" s="59">
        <v>15</v>
      </c>
      <c r="S189" s="55">
        <v>74</v>
      </c>
      <c r="T189" s="55" t="s">
        <v>1870</v>
      </c>
      <c r="U189" s="59">
        <v>190</v>
      </c>
      <c r="V189" s="54">
        <v>85</v>
      </c>
      <c r="W189" s="55" t="s">
        <v>1869</v>
      </c>
      <c r="X189" s="59">
        <v>53</v>
      </c>
      <c r="Y189" s="54">
        <v>95</v>
      </c>
      <c r="Z189" s="60" t="s">
        <v>1875</v>
      </c>
      <c r="AA189" s="59" t="s">
        <v>2019</v>
      </c>
      <c r="AB189" s="64">
        <v>74</v>
      </c>
      <c r="AC189" s="62" t="s">
        <v>1870</v>
      </c>
      <c r="AD189" s="128">
        <v>86.2</v>
      </c>
      <c r="AE189" s="62">
        <v>0</v>
      </c>
      <c r="AF189" s="62"/>
      <c r="AG189" s="128">
        <v>86.2</v>
      </c>
      <c r="AH189" s="62" t="s">
        <v>1869</v>
      </c>
    </row>
    <row r="190" spans="1:34" s="14" customFormat="1" ht="13.5" x14ac:dyDescent="0.2">
      <c r="A190" s="60" t="s">
        <v>2094</v>
      </c>
      <c r="B190" s="53"/>
      <c r="C190" s="54">
        <v>1</v>
      </c>
      <c r="D190" s="54" t="s">
        <v>2115</v>
      </c>
      <c r="E190" s="88" t="s">
        <v>1874</v>
      </c>
      <c r="F190" s="93"/>
      <c r="G190" s="56">
        <v>173</v>
      </c>
      <c r="H190" s="56">
        <v>62</v>
      </c>
      <c r="I190" s="57">
        <v>20.715693808680545</v>
      </c>
      <c r="J190" s="58">
        <v>100</v>
      </c>
      <c r="K190" s="55" t="s">
        <v>1868</v>
      </c>
      <c r="L190" s="59">
        <v>4500</v>
      </c>
      <c r="M190" s="54">
        <v>100</v>
      </c>
      <c r="N190" s="55" t="s">
        <v>1875</v>
      </c>
      <c r="O190" s="59">
        <v>8.1999999999999993</v>
      </c>
      <c r="P190" s="54">
        <v>80</v>
      </c>
      <c r="Q190" s="55" t="s">
        <v>1869</v>
      </c>
      <c r="R190" s="59">
        <v>15.2</v>
      </c>
      <c r="S190" s="55">
        <v>74</v>
      </c>
      <c r="T190" s="55" t="s">
        <v>1870</v>
      </c>
      <c r="U190" s="59">
        <v>198</v>
      </c>
      <c r="V190" s="54">
        <v>90</v>
      </c>
      <c r="W190" s="55" t="s">
        <v>1875</v>
      </c>
      <c r="X190" s="59">
        <v>33</v>
      </c>
      <c r="Y190" s="54">
        <v>68</v>
      </c>
      <c r="Z190" s="60" t="s">
        <v>1870</v>
      </c>
      <c r="AA190" s="59" t="s">
        <v>1920</v>
      </c>
      <c r="AB190" s="64">
        <v>70</v>
      </c>
      <c r="AC190" s="62" t="s">
        <v>1870</v>
      </c>
      <c r="AD190" s="128">
        <v>83.2</v>
      </c>
      <c r="AE190" s="62">
        <v>0</v>
      </c>
      <c r="AF190" s="62"/>
      <c r="AG190" s="128">
        <v>83.2</v>
      </c>
      <c r="AH190" s="62" t="s">
        <v>1869</v>
      </c>
    </row>
    <row r="191" spans="1:34" s="14" customFormat="1" ht="13.5" x14ac:dyDescent="0.2">
      <c r="A191" s="60" t="s">
        <v>2094</v>
      </c>
      <c r="B191" s="53"/>
      <c r="C191" s="54">
        <v>1</v>
      </c>
      <c r="D191" s="54" t="s">
        <v>2116</v>
      </c>
      <c r="E191" s="88" t="s">
        <v>1874</v>
      </c>
      <c r="F191" s="93"/>
      <c r="G191" s="56">
        <v>165</v>
      </c>
      <c r="H191" s="56">
        <v>54</v>
      </c>
      <c r="I191" s="57">
        <v>19.834710743801651</v>
      </c>
      <c r="J191" s="58">
        <v>100</v>
      </c>
      <c r="K191" s="55" t="s">
        <v>1868</v>
      </c>
      <c r="L191" s="59">
        <v>3334</v>
      </c>
      <c r="M191" s="54">
        <v>95</v>
      </c>
      <c r="N191" s="55" t="s">
        <v>1875</v>
      </c>
      <c r="O191" s="59">
        <v>8.8000000000000007</v>
      </c>
      <c r="P191" s="54">
        <v>76</v>
      </c>
      <c r="Q191" s="55" t="s">
        <v>1870</v>
      </c>
      <c r="R191" s="59">
        <v>20</v>
      </c>
      <c r="S191" s="55">
        <v>80</v>
      </c>
      <c r="T191" s="55" t="s">
        <v>1869</v>
      </c>
      <c r="U191" s="59">
        <v>180</v>
      </c>
      <c r="V191" s="54">
        <v>80</v>
      </c>
      <c r="W191" s="55" t="s">
        <v>1869</v>
      </c>
      <c r="X191" s="59">
        <v>35</v>
      </c>
      <c r="Y191" s="54">
        <v>70</v>
      </c>
      <c r="Z191" s="60" t="s">
        <v>1870</v>
      </c>
      <c r="AA191" s="59" t="s">
        <v>1890</v>
      </c>
      <c r="AB191" s="64">
        <v>66</v>
      </c>
      <c r="AC191" s="62" t="s">
        <v>1870</v>
      </c>
      <c r="AD191" s="128">
        <v>80.650000000000006</v>
      </c>
      <c r="AE191" s="62">
        <v>0</v>
      </c>
      <c r="AF191" s="62"/>
      <c r="AG191" s="128">
        <v>80.650000000000006</v>
      </c>
      <c r="AH191" s="62" t="s">
        <v>1869</v>
      </c>
    </row>
    <row r="192" spans="1:34" s="14" customFormat="1" ht="13.5" x14ac:dyDescent="0.2">
      <c r="A192" s="60" t="s">
        <v>2094</v>
      </c>
      <c r="B192" s="53"/>
      <c r="C192" s="54">
        <v>1</v>
      </c>
      <c r="D192" s="54" t="s">
        <v>2117</v>
      </c>
      <c r="E192" s="88" t="s">
        <v>1874</v>
      </c>
      <c r="F192" s="93"/>
      <c r="G192" s="56">
        <v>171</v>
      </c>
      <c r="H192" s="56">
        <v>62</v>
      </c>
      <c r="I192" s="57">
        <v>21.203105228959338</v>
      </c>
      <c r="J192" s="58">
        <v>100</v>
      </c>
      <c r="K192" s="55" t="s">
        <v>1868</v>
      </c>
      <c r="L192" s="59">
        <v>3129</v>
      </c>
      <c r="M192" s="54">
        <v>85</v>
      </c>
      <c r="N192" s="55" t="s">
        <v>1869</v>
      </c>
      <c r="O192" s="59">
        <v>8.4</v>
      </c>
      <c r="P192" s="54">
        <v>80</v>
      </c>
      <c r="Q192" s="55" t="s">
        <v>1869</v>
      </c>
      <c r="R192" s="59">
        <v>24</v>
      </c>
      <c r="S192" s="55">
        <v>95</v>
      </c>
      <c r="T192" s="55" t="s">
        <v>1875</v>
      </c>
      <c r="U192" s="59">
        <v>170</v>
      </c>
      <c r="V192" s="54">
        <v>72</v>
      </c>
      <c r="W192" s="55" t="s">
        <v>1870</v>
      </c>
      <c r="X192" s="59">
        <v>35</v>
      </c>
      <c r="Y192" s="54">
        <v>70</v>
      </c>
      <c r="Z192" s="60" t="s">
        <v>1870</v>
      </c>
      <c r="AA192" s="59" t="s">
        <v>2046</v>
      </c>
      <c r="AB192" s="64">
        <v>66</v>
      </c>
      <c r="AC192" s="62" t="s">
        <v>1870</v>
      </c>
      <c r="AD192" s="128">
        <v>80.650000000000006</v>
      </c>
      <c r="AE192" s="62">
        <v>0</v>
      </c>
      <c r="AF192" s="62"/>
      <c r="AG192" s="128">
        <v>80.650000000000006</v>
      </c>
      <c r="AH192" s="62" t="s">
        <v>1869</v>
      </c>
    </row>
    <row r="193" spans="1:34" s="14" customFormat="1" ht="13.5" x14ac:dyDescent="0.2">
      <c r="A193" s="60" t="s">
        <v>2094</v>
      </c>
      <c r="B193" s="53"/>
      <c r="C193" s="54">
        <v>1</v>
      </c>
      <c r="D193" s="54" t="s">
        <v>2118</v>
      </c>
      <c r="E193" s="88" t="s">
        <v>1903</v>
      </c>
      <c r="F193" s="93"/>
      <c r="G193" s="56">
        <v>182</v>
      </c>
      <c r="H193" s="56">
        <v>55</v>
      </c>
      <c r="I193" s="57">
        <v>16.604274846033089</v>
      </c>
      <c r="J193" s="58">
        <v>80</v>
      </c>
      <c r="K193" s="55" t="s">
        <v>1906</v>
      </c>
      <c r="L193" s="59">
        <v>4851</v>
      </c>
      <c r="M193" s="54">
        <v>95</v>
      </c>
      <c r="N193" s="55" t="s">
        <v>1875</v>
      </c>
      <c r="O193" s="59">
        <v>7.1</v>
      </c>
      <c r="P193" s="54">
        <v>85</v>
      </c>
      <c r="Q193" s="55" t="s">
        <v>1869</v>
      </c>
      <c r="R193" s="59">
        <v>20.7</v>
      </c>
      <c r="S193" s="55">
        <v>85</v>
      </c>
      <c r="T193" s="55" t="s">
        <v>1869</v>
      </c>
      <c r="U193" s="59">
        <v>255</v>
      </c>
      <c r="V193" s="54">
        <v>85</v>
      </c>
      <c r="W193" s="55" t="s">
        <v>1869</v>
      </c>
      <c r="X193" s="59">
        <v>8</v>
      </c>
      <c r="Y193" s="54">
        <v>50</v>
      </c>
      <c r="Z193" s="60" t="s">
        <v>1914</v>
      </c>
      <c r="AA193" s="59" t="s">
        <v>2119</v>
      </c>
      <c r="AB193" s="64">
        <v>76</v>
      </c>
      <c r="AC193" s="62" t="s">
        <v>1870</v>
      </c>
      <c r="AD193" s="128">
        <v>80.45</v>
      </c>
      <c r="AE193" s="62">
        <v>0</v>
      </c>
      <c r="AF193" s="62"/>
      <c r="AG193" s="128">
        <v>80.45</v>
      </c>
      <c r="AH193" s="62" t="s">
        <v>1869</v>
      </c>
    </row>
    <row r="194" spans="1:34" s="14" customFormat="1" ht="13.5" x14ac:dyDescent="0.2">
      <c r="A194" s="60" t="s">
        <v>2094</v>
      </c>
      <c r="B194" s="53"/>
      <c r="C194" s="54">
        <v>1</v>
      </c>
      <c r="D194" s="54" t="s">
        <v>2120</v>
      </c>
      <c r="E194" s="88" t="s">
        <v>1903</v>
      </c>
      <c r="F194" s="93"/>
      <c r="G194" s="56">
        <v>177</v>
      </c>
      <c r="H194" s="56">
        <v>87</v>
      </c>
      <c r="I194" s="57">
        <v>27.769797950780429</v>
      </c>
      <c r="J194" s="58">
        <v>60</v>
      </c>
      <c r="K194" s="55" t="s">
        <v>1909</v>
      </c>
      <c r="L194" s="59">
        <v>4985</v>
      </c>
      <c r="M194" s="54">
        <v>100</v>
      </c>
      <c r="N194" s="55" t="s">
        <v>1875</v>
      </c>
      <c r="O194" s="59">
        <v>7</v>
      </c>
      <c r="P194" s="54">
        <v>90</v>
      </c>
      <c r="Q194" s="55" t="s">
        <v>1875</v>
      </c>
      <c r="R194" s="59">
        <v>21</v>
      </c>
      <c r="S194" s="55">
        <v>90</v>
      </c>
      <c r="T194" s="55" t="s">
        <v>1875</v>
      </c>
      <c r="U194" s="59">
        <v>254</v>
      </c>
      <c r="V194" s="54">
        <v>85</v>
      </c>
      <c r="W194" s="55" t="s">
        <v>1869</v>
      </c>
      <c r="X194" s="59">
        <v>9</v>
      </c>
      <c r="Y194" s="54">
        <v>60</v>
      </c>
      <c r="Z194" s="60" t="s">
        <v>1870</v>
      </c>
      <c r="AA194" s="59" t="s">
        <v>2017</v>
      </c>
      <c r="AB194" s="64">
        <v>74</v>
      </c>
      <c r="AC194" s="62" t="s">
        <v>1870</v>
      </c>
      <c r="AD194" s="128">
        <v>80.3</v>
      </c>
      <c r="AE194" s="62">
        <v>0</v>
      </c>
      <c r="AF194" s="62"/>
      <c r="AG194" s="128">
        <v>80.3</v>
      </c>
      <c r="AH194" s="62" t="s">
        <v>1869</v>
      </c>
    </row>
    <row r="195" spans="1:34" s="14" customFormat="1" ht="13.5" x14ac:dyDescent="0.2">
      <c r="A195" s="60" t="s">
        <v>2094</v>
      </c>
      <c r="B195" s="53"/>
      <c r="C195" s="54">
        <v>1</v>
      </c>
      <c r="D195" s="54" t="s">
        <v>2121</v>
      </c>
      <c r="E195" s="88" t="s">
        <v>1903</v>
      </c>
      <c r="F195" s="93"/>
      <c r="G195" s="56">
        <v>168</v>
      </c>
      <c r="H195" s="56">
        <v>56</v>
      </c>
      <c r="I195" s="57">
        <v>19.841269841269842</v>
      </c>
      <c r="J195" s="58">
        <v>100</v>
      </c>
      <c r="K195" s="55" t="s">
        <v>1868</v>
      </c>
      <c r="L195" s="59">
        <v>4348</v>
      </c>
      <c r="M195" s="54">
        <v>80</v>
      </c>
      <c r="N195" s="55" t="s">
        <v>1869</v>
      </c>
      <c r="O195" s="59">
        <v>7.1</v>
      </c>
      <c r="P195" s="54">
        <v>85</v>
      </c>
      <c r="Q195" s="55" t="s">
        <v>1869</v>
      </c>
      <c r="R195" s="59">
        <v>20.9</v>
      </c>
      <c r="S195" s="55">
        <v>85</v>
      </c>
      <c r="T195" s="55" t="s">
        <v>1869</v>
      </c>
      <c r="U195" s="59">
        <v>238</v>
      </c>
      <c r="V195" s="54">
        <v>76</v>
      </c>
      <c r="W195" s="55" t="s">
        <v>1870</v>
      </c>
      <c r="X195" s="59">
        <v>9</v>
      </c>
      <c r="Y195" s="54">
        <v>60</v>
      </c>
      <c r="Z195" s="60" t="s">
        <v>1870</v>
      </c>
      <c r="AA195" s="59" t="s">
        <v>1883</v>
      </c>
      <c r="AB195" s="64">
        <v>72</v>
      </c>
      <c r="AC195" s="62" t="s">
        <v>1870</v>
      </c>
      <c r="AD195" s="128">
        <v>80.5</v>
      </c>
      <c r="AE195" s="62">
        <v>0</v>
      </c>
      <c r="AF195" s="62"/>
      <c r="AG195" s="128">
        <v>80.5</v>
      </c>
      <c r="AH195" s="62" t="s">
        <v>1869</v>
      </c>
    </row>
    <row r="196" spans="1:34" s="14" customFormat="1" ht="13.5" x14ac:dyDescent="0.2">
      <c r="A196" s="60" t="s">
        <v>2094</v>
      </c>
      <c r="B196" s="53"/>
      <c r="C196" s="54">
        <v>1</v>
      </c>
      <c r="D196" s="54" t="s">
        <v>2122</v>
      </c>
      <c r="E196" s="88" t="s">
        <v>1903</v>
      </c>
      <c r="F196" s="93"/>
      <c r="G196" s="56">
        <v>174</v>
      </c>
      <c r="H196" s="56">
        <v>104</v>
      </c>
      <c r="I196" s="57">
        <v>34.350640771568237</v>
      </c>
      <c r="J196" s="58">
        <v>60</v>
      </c>
      <c r="K196" s="55" t="s">
        <v>1909</v>
      </c>
      <c r="L196" s="59">
        <v>4919</v>
      </c>
      <c r="M196" s="54">
        <v>95</v>
      </c>
      <c r="N196" s="55" t="s">
        <v>1875</v>
      </c>
      <c r="O196" s="59">
        <v>7</v>
      </c>
      <c r="P196" s="54">
        <v>90</v>
      </c>
      <c r="Q196" s="55" t="s">
        <v>1875</v>
      </c>
      <c r="R196" s="59">
        <v>19.399999999999999</v>
      </c>
      <c r="S196" s="55">
        <v>85</v>
      </c>
      <c r="T196" s="55" t="s">
        <v>1869</v>
      </c>
      <c r="U196" s="59">
        <v>253</v>
      </c>
      <c r="V196" s="54">
        <v>85</v>
      </c>
      <c r="W196" s="55" t="s">
        <v>1869</v>
      </c>
      <c r="X196" s="59">
        <v>12</v>
      </c>
      <c r="Y196" s="54">
        <v>72</v>
      </c>
      <c r="Z196" s="60" t="s">
        <v>1870</v>
      </c>
      <c r="AA196" s="59" t="s">
        <v>1960</v>
      </c>
      <c r="AB196" s="64">
        <v>80</v>
      </c>
      <c r="AC196" s="62" t="s">
        <v>1869</v>
      </c>
      <c r="AD196" s="128">
        <v>81.45</v>
      </c>
      <c r="AE196" s="62">
        <v>0</v>
      </c>
      <c r="AF196" s="62"/>
      <c r="AG196" s="128">
        <v>81.45</v>
      </c>
      <c r="AH196" s="62" t="s">
        <v>1869</v>
      </c>
    </row>
    <row r="197" spans="1:34" s="14" customFormat="1" ht="13.5" x14ac:dyDescent="0.2">
      <c r="A197" s="60" t="s">
        <v>2094</v>
      </c>
      <c r="B197" s="53"/>
      <c r="C197" s="54">
        <v>1</v>
      </c>
      <c r="D197" s="54" t="s">
        <v>2123</v>
      </c>
      <c r="E197" s="88" t="s">
        <v>1903</v>
      </c>
      <c r="F197" s="93"/>
      <c r="G197" s="56">
        <v>173</v>
      </c>
      <c r="H197" s="56">
        <v>57</v>
      </c>
      <c r="I197" s="57">
        <v>19.045073340238563</v>
      </c>
      <c r="J197" s="58">
        <v>100</v>
      </c>
      <c r="K197" s="55" t="s">
        <v>1868</v>
      </c>
      <c r="L197" s="59">
        <v>5117</v>
      </c>
      <c r="M197" s="54">
        <v>100</v>
      </c>
      <c r="N197" s="55" t="s">
        <v>1875</v>
      </c>
      <c r="O197" s="59">
        <v>7.2</v>
      </c>
      <c r="P197" s="54">
        <v>80</v>
      </c>
      <c r="Q197" s="55" t="s">
        <v>1869</v>
      </c>
      <c r="R197" s="59">
        <v>18.100000000000001</v>
      </c>
      <c r="S197" s="55">
        <v>80</v>
      </c>
      <c r="T197" s="55" t="s">
        <v>1869</v>
      </c>
      <c r="U197" s="59">
        <v>253</v>
      </c>
      <c r="V197" s="54">
        <v>85</v>
      </c>
      <c r="W197" s="55" t="s">
        <v>1869</v>
      </c>
      <c r="X197" s="59">
        <v>8</v>
      </c>
      <c r="Y197" s="54">
        <v>50</v>
      </c>
      <c r="Z197" s="60" t="s">
        <v>1914</v>
      </c>
      <c r="AA197" s="59" t="s">
        <v>1894</v>
      </c>
      <c r="AB197" s="64">
        <v>72</v>
      </c>
      <c r="AC197" s="62" t="s">
        <v>1870</v>
      </c>
      <c r="AD197" s="128">
        <v>81.900000000000006</v>
      </c>
      <c r="AE197" s="62">
        <v>0</v>
      </c>
      <c r="AF197" s="62"/>
      <c r="AG197" s="128">
        <v>81.900000000000006</v>
      </c>
      <c r="AH197" s="62" t="s">
        <v>1869</v>
      </c>
    </row>
    <row r="198" spans="1:34" s="14" customFormat="1" ht="13.5" x14ac:dyDescent="0.2">
      <c r="A198" s="60" t="s">
        <v>2094</v>
      </c>
      <c r="B198" s="53"/>
      <c r="C198" s="54">
        <v>1</v>
      </c>
      <c r="D198" s="54" t="s">
        <v>2124</v>
      </c>
      <c r="E198" s="88" t="s">
        <v>1903</v>
      </c>
      <c r="F198" s="93"/>
      <c r="G198" s="56">
        <v>177</v>
      </c>
      <c r="H198" s="56">
        <v>66</v>
      </c>
      <c r="I198" s="57">
        <v>21.066743273005844</v>
      </c>
      <c r="J198" s="58">
        <v>100</v>
      </c>
      <c r="K198" s="55" t="s">
        <v>1868</v>
      </c>
      <c r="L198" s="59">
        <v>4614</v>
      </c>
      <c r="M198" s="54">
        <v>85</v>
      </c>
      <c r="N198" s="55" t="s">
        <v>1869</v>
      </c>
      <c r="O198" s="59">
        <v>7.7</v>
      </c>
      <c r="P198" s="54">
        <v>74</v>
      </c>
      <c r="Q198" s="55" t="s">
        <v>1870</v>
      </c>
      <c r="R198" s="59">
        <v>17.8</v>
      </c>
      <c r="S198" s="55">
        <v>80</v>
      </c>
      <c r="T198" s="55" t="s">
        <v>1869</v>
      </c>
      <c r="U198" s="59">
        <v>245</v>
      </c>
      <c r="V198" s="54">
        <v>80</v>
      </c>
      <c r="W198" s="55" t="s">
        <v>1869</v>
      </c>
      <c r="X198" s="59">
        <v>11</v>
      </c>
      <c r="Y198" s="54">
        <v>68</v>
      </c>
      <c r="Z198" s="60" t="s">
        <v>1870</v>
      </c>
      <c r="AA198" s="59" t="s">
        <v>2017</v>
      </c>
      <c r="AB198" s="64">
        <v>74</v>
      </c>
      <c r="AC198" s="62" t="s">
        <v>1870</v>
      </c>
      <c r="AD198" s="128">
        <v>80.150000000000006</v>
      </c>
      <c r="AE198" s="62">
        <v>0</v>
      </c>
      <c r="AF198" s="62"/>
      <c r="AG198" s="128">
        <v>80.150000000000006</v>
      </c>
      <c r="AH198" s="62" t="s">
        <v>1869</v>
      </c>
    </row>
    <row r="199" spans="1:34" s="14" customFormat="1" ht="13.5" x14ac:dyDescent="0.2">
      <c r="A199" s="60" t="s">
        <v>2094</v>
      </c>
      <c r="B199" s="53"/>
      <c r="C199" s="54">
        <v>1</v>
      </c>
      <c r="D199" s="54" t="s">
        <v>2125</v>
      </c>
      <c r="E199" s="88" t="s">
        <v>1903</v>
      </c>
      <c r="F199" s="93"/>
      <c r="G199" s="56">
        <v>191</v>
      </c>
      <c r="H199" s="56">
        <v>96</v>
      </c>
      <c r="I199" s="57">
        <v>26.315068117650284</v>
      </c>
      <c r="J199" s="58">
        <v>80</v>
      </c>
      <c r="K199" s="55" t="s">
        <v>1889</v>
      </c>
      <c r="L199" s="59">
        <v>4995</v>
      </c>
      <c r="M199" s="54">
        <v>100</v>
      </c>
      <c r="N199" s="55" t="s">
        <v>1875</v>
      </c>
      <c r="O199" s="59">
        <v>7.3</v>
      </c>
      <c r="P199" s="54">
        <v>78</v>
      </c>
      <c r="Q199" s="55" t="s">
        <v>1870</v>
      </c>
      <c r="R199" s="59">
        <v>17.7</v>
      </c>
      <c r="S199" s="55">
        <v>80</v>
      </c>
      <c r="T199" s="55" t="s">
        <v>1869</v>
      </c>
      <c r="U199" s="59">
        <v>250</v>
      </c>
      <c r="V199" s="54">
        <v>80</v>
      </c>
      <c r="W199" s="55" t="s">
        <v>1869</v>
      </c>
      <c r="X199" s="59">
        <v>13</v>
      </c>
      <c r="Y199" s="54">
        <v>76</v>
      </c>
      <c r="Z199" s="60" t="s">
        <v>1870</v>
      </c>
      <c r="AA199" s="59" t="s">
        <v>1943</v>
      </c>
      <c r="AB199" s="64">
        <v>70</v>
      </c>
      <c r="AC199" s="62" t="s">
        <v>1870</v>
      </c>
      <c r="AD199" s="128">
        <v>80.2</v>
      </c>
      <c r="AE199" s="62">
        <v>0</v>
      </c>
      <c r="AF199" s="62"/>
      <c r="AG199" s="128">
        <v>80.2</v>
      </c>
      <c r="AH199" s="62" t="s">
        <v>1869</v>
      </c>
    </row>
    <row r="200" spans="1:34" s="14" customFormat="1" ht="13.5" x14ac:dyDescent="0.2">
      <c r="A200" s="60" t="s">
        <v>2094</v>
      </c>
      <c r="B200" s="53"/>
      <c r="C200" s="54">
        <v>1</v>
      </c>
      <c r="D200" s="54" t="s">
        <v>2126</v>
      </c>
      <c r="E200" s="88" t="s">
        <v>1903</v>
      </c>
      <c r="F200" s="93"/>
      <c r="G200" s="56">
        <v>183</v>
      </c>
      <c r="H200" s="56">
        <v>63</v>
      </c>
      <c r="I200" s="57">
        <v>18.812147272238647</v>
      </c>
      <c r="J200" s="58">
        <v>100</v>
      </c>
      <c r="K200" s="55" t="s">
        <v>1868</v>
      </c>
      <c r="L200" s="59">
        <v>4680</v>
      </c>
      <c r="M200" s="54">
        <v>85</v>
      </c>
      <c r="N200" s="55" t="s">
        <v>1869</v>
      </c>
      <c r="O200" s="59">
        <v>7.3</v>
      </c>
      <c r="P200" s="54">
        <v>78</v>
      </c>
      <c r="Q200" s="55" t="s">
        <v>1870</v>
      </c>
      <c r="R200" s="59">
        <v>17.5</v>
      </c>
      <c r="S200" s="55">
        <v>80</v>
      </c>
      <c r="T200" s="55" t="s">
        <v>1869</v>
      </c>
      <c r="U200" s="59">
        <v>240</v>
      </c>
      <c r="V200" s="54">
        <v>76</v>
      </c>
      <c r="W200" s="55" t="s">
        <v>1870</v>
      </c>
      <c r="X200" s="59">
        <v>10</v>
      </c>
      <c r="Y200" s="54">
        <v>64</v>
      </c>
      <c r="Z200" s="60" t="s">
        <v>1870</v>
      </c>
      <c r="AA200" s="59" t="s">
        <v>1885</v>
      </c>
      <c r="AB200" s="64">
        <v>80</v>
      </c>
      <c r="AC200" s="62" t="s">
        <v>1869</v>
      </c>
      <c r="AD200" s="128">
        <v>81.350000000000009</v>
      </c>
      <c r="AE200" s="62">
        <v>0</v>
      </c>
      <c r="AF200" s="62"/>
      <c r="AG200" s="128">
        <v>81.349999999999994</v>
      </c>
      <c r="AH200" s="62" t="s">
        <v>1869</v>
      </c>
    </row>
    <row r="201" spans="1:34" s="14" customFormat="1" ht="13.5" x14ac:dyDescent="0.2">
      <c r="A201" s="60" t="s">
        <v>2094</v>
      </c>
      <c r="B201" s="53"/>
      <c r="C201" s="54">
        <v>1</v>
      </c>
      <c r="D201" s="54" t="s">
        <v>2127</v>
      </c>
      <c r="E201" s="88" t="s">
        <v>1903</v>
      </c>
      <c r="F201" s="93"/>
      <c r="G201" s="56">
        <v>180</v>
      </c>
      <c r="H201" s="56">
        <v>94</v>
      </c>
      <c r="I201" s="57">
        <v>29.012345679012345</v>
      </c>
      <c r="J201" s="58">
        <v>60</v>
      </c>
      <c r="K201" s="55" t="s">
        <v>1909</v>
      </c>
      <c r="L201" s="59">
        <v>4865</v>
      </c>
      <c r="M201" s="54">
        <v>95</v>
      </c>
      <c r="N201" s="55" t="s">
        <v>1875</v>
      </c>
      <c r="O201" s="59">
        <v>7.1</v>
      </c>
      <c r="P201" s="54">
        <v>85</v>
      </c>
      <c r="Q201" s="55" t="s">
        <v>1869</v>
      </c>
      <c r="R201" s="59">
        <v>21.6</v>
      </c>
      <c r="S201" s="55">
        <v>90</v>
      </c>
      <c r="T201" s="55" t="s">
        <v>1875</v>
      </c>
      <c r="U201" s="59">
        <v>257</v>
      </c>
      <c r="V201" s="54">
        <v>85</v>
      </c>
      <c r="W201" s="55" t="s">
        <v>1869</v>
      </c>
      <c r="X201" s="59">
        <v>9</v>
      </c>
      <c r="Y201" s="54">
        <v>60</v>
      </c>
      <c r="Z201" s="60" t="s">
        <v>1870</v>
      </c>
      <c r="AA201" s="59" t="s">
        <v>2128</v>
      </c>
      <c r="AB201" s="64">
        <v>85</v>
      </c>
      <c r="AC201" s="62" t="s">
        <v>1869</v>
      </c>
      <c r="AD201" s="128">
        <v>80.75</v>
      </c>
      <c r="AE201" s="62">
        <v>0</v>
      </c>
      <c r="AF201" s="62"/>
      <c r="AG201" s="128">
        <v>80.75</v>
      </c>
      <c r="AH201" s="62" t="s">
        <v>1869</v>
      </c>
    </row>
    <row r="202" spans="1:34" s="14" customFormat="1" ht="13.5" x14ac:dyDescent="0.2">
      <c r="A202" s="60" t="s">
        <v>2094</v>
      </c>
      <c r="B202" s="53"/>
      <c r="C202" s="54">
        <v>1</v>
      </c>
      <c r="D202" s="54" t="s">
        <v>2129</v>
      </c>
      <c r="E202" s="88" t="s">
        <v>1903</v>
      </c>
      <c r="F202" s="93"/>
      <c r="G202" s="56">
        <v>177</v>
      </c>
      <c r="H202" s="56">
        <v>86</v>
      </c>
      <c r="I202" s="57">
        <v>27.450604870886401</v>
      </c>
      <c r="J202" s="58">
        <v>60</v>
      </c>
      <c r="K202" s="55" t="s">
        <v>1909</v>
      </c>
      <c r="L202" s="59">
        <v>4619</v>
      </c>
      <c r="M202" s="54">
        <v>85</v>
      </c>
      <c r="N202" s="55" t="s">
        <v>1869</v>
      </c>
      <c r="O202" s="59">
        <v>7.1</v>
      </c>
      <c r="P202" s="54">
        <v>85</v>
      </c>
      <c r="Q202" s="55" t="s">
        <v>1869</v>
      </c>
      <c r="R202" s="59">
        <v>24</v>
      </c>
      <c r="S202" s="55">
        <v>95</v>
      </c>
      <c r="T202" s="55" t="s">
        <v>1875</v>
      </c>
      <c r="U202" s="59">
        <v>260</v>
      </c>
      <c r="V202" s="54">
        <v>90</v>
      </c>
      <c r="W202" s="55" t="s">
        <v>1875</v>
      </c>
      <c r="X202" s="59">
        <v>12</v>
      </c>
      <c r="Y202" s="54">
        <v>72</v>
      </c>
      <c r="Z202" s="60" t="s">
        <v>1870</v>
      </c>
      <c r="AA202" s="59" t="s">
        <v>1885</v>
      </c>
      <c r="AB202" s="64">
        <v>80</v>
      </c>
      <c r="AC202" s="62" t="s">
        <v>1869</v>
      </c>
      <c r="AD202" s="128">
        <v>80.45</v>
      </c>
      <c r="AE202" s="62">
        <v>0</v>
      </c>
      <c r="AF202" s="62"/>
      <c r="AG202" s="128">
        <v>80.45</v>
      </c>
      <c r="AH202" s="62" t="s">
        <v>1869</v>
      </c>
    </row>
    <row r="203" spans="1:34" s="14" customFormat="1" ht="13.5" x14ac:dyDescent="0.2">
      <c r="A203" s="60" t="s">
        <v>2094</v>
      </c>
      <c r="B203" s="53"/>
      <c r="C203" s="54">
        <v>1</v>
      </c>
      <c r="D203" s="54" t="s">
        <v>2130</v>
      </c>
      <c r="E203" s="88" t="s">
        <v>1903</v>
      </c>
      <c r="F203" s="93"/>
      <c r="G203" s="56">
        <v>182</v>
      </c>
      <c r="H203" s="56">
        <v>80</v>
      </c>
      <c r="I203" s="57">
        <v>24.151672503320857</v>
      </c>
      <c r="J203" s="58">
        <v>80</v>
      </c>
      <c r="K203" s="55" t="s">
        <v>1889</v>
      </c>
      <c r="L203" s="59">
        <v>4881</v>
      </c>
      <c r="M203" s="54">
        <v>95</v>
      </c>
      <c r="N203" s="55" t="s">
        <v>1875</v>
      </c>
      <c r="O203" s="59">
        <v>7.4</v>
      </c>
      <c r="P203" s="54">
        <v>78</v>
      </c>
      <c r="Q203" s="55" t="s">
        <v>1870</v>
      </c>
      <c r="R203" s="59">
        <v>24.4</v>
      </c>
      <c r="S203" s="55">
        <v>95</v>
      </c>
      <c r="T203" s="55" t="s">
        <v>1875</v>
      </c>
      <c r="U203" s="59">
        <v>240</v>
      </c>
      <c r="V203" s="54">
        <v>76</v>
      </c>
      <c r="W203" s="55" t="s">
        <v>1870</v>
      </c>
      <c r="X203" s="59">
        <v>11</v>
      </c>
      <c r="Y203" s="54">
        <v>68</v>
      </c>
      <c r="Z203" s="60" t="s">
        <v>1870</v>
      </c>
      <c r="AA203" s="59" t="s">
        <v>1883</v>
      </c>
      <c r="AB203" s="64">
        <v>72</v>
      </c>
      <c r="AC203" s="62" t="s">
        <v>1870</v>
      </c>
      <c r="AD203" s="128">
        <v>80.150000000000006</v>
      </c>
      <c r="AE203" s="62">
        <v>0</v>
      </c>
      <c r="AF203" s="62"/>
      <c r="AG203" s="128">
        <v>80.150000000000006</v>
      </c>
      <c r="AH203" s="62" t="s">
        <v>1869</v>
      </c>
    </row>
    <row r="204" spans="1:34" s="14" customFormat="1" ht="13.5" x14ac:dyDescent="0.2">
      <c r="A204" s="60" t="s">
        <v>2094</v>
      </c>
      <c r="B204" s="53"/>
      <c r="C204" s="54">
        <v>1</v>
      </c>
      <c r="D204" s="54" t="s">
        <v>2131</v>
      </c>
      <c r="E204" s="88" t="s">
        <v>1903</v>
      </c>
      <c r="F204" s="93"/>
      <c r="G204" s="56">
        <v>182</v>
      </c>
      <c r="H204" s="56">
        <v>121</v>
      </c>
      <c r="I204" s="57">
        <v>36.529404661272793</v>
      </c>
      <c r="J204" s="58">
        <v>60</v>
      </c>
      <c r="K204" s="55" t="s">
        <v>1909</v>
      </c>
      <c r="L204" s="59">
        <v>5656</v>
      </c>
      <c r="M204" s="54">
        <v>100</v>
      </c>
      <c r="N204" s="55" t="s">
        <v>1875</v>
      </c>
      <c r="O204" s="59">
        <v>7.1</v>
      </c>
      <c r="P204" s="54">
        <v>85</v>
      </c>
      <c r="Q204" s="55" t="s">
        <v>1869</v>
      </c>
      <c r="R204" s="59">
        <v>23.9</v>
      </c>
      <c r="S204" s="55">
        <v>95</v>
      </c>
      <c r="T204" s="55" t="s">
        <v>1875</v>
      </c>
      <c r="U204" s="59">
        <v>250</v>
      </c>
      <c r="V204" s="54">
        <v>80</v>
      </c>
      <c r="W204" s="55" t="s">
        <v>1869</v>
      </c>
      <c r="X204" s="59">
        <v>13</v>
      </c>
      <c r="Y204" s="54">
        <v>76</v>
      </c>
      <c r="Z204" s="60" t="s">
        <v>1870</v>
      </c>
      <c r="AA204" s="59" t="s">
        <v>2023</v>
      </c>
      <c r="AB204" s="64">
        <v>78</v>
      </c>
      <c r="AC204" s="62" t="s">
        <v>1870</v>
      </c>
      <c r="AD204" s="128">
        <v>81.7</v>
      </c>
      <c r="AE204" s="62">
        <v>0</v>
      </c>
      <c r="AF204" s="62"/>
      <c r="AG204" s="128">
        <v>81.7</v>
      </c>
      <c r="AH204" s="62" t="s">
        <v>1869</v>
      </c>
    </row>
    <row r="205" spans="1:34" s="14" customFormat="1" ht="13.5" x14ac:dyDescent="0.2">
      <c r="A205" s="60" t="s">
        <v>2094</v>
      </c>
      <c r="B205" s="53"/>
      <c r="C205" s="54">
        <v>1</v>
      </c>
      <c r="D205" s="54" t="s">
        <v>2132</v>
      </c>
      <c r="E205" s="88" t="s">
        <v>1903</v>
      </c>
      <c r="F205" s="93"/>
      <c r="G205" s="56">
        <v>181</v>
      </c>
      <c r="H205" s="56">
        <v>78</v>
      </c>
      <c r="I205" s="57">
        <v>23.808797045267237</v>
      </c>
      <c r="J205" s="58">
        <v>100</v>
      </c>
      <c r="K205" s="55" t="s">
        <v>1868</v>
      </c>
      <c r="L205" s="59">
        <v>4846</v>
      </c>
      <c r="M205" s="54">
        <v>95</v>
      </c>
      <c r="N205" s="55" t="s">
        <v>1875</v>
      </c>
      <c r="O205" s="59">
        <v>7.2</v>
      </c>
      <c r="P205" s="54">
        <v>80</v>
      </c>
      <c r="Q205" s="55" t="s">
        <v>1869</v>
      </c>
      <c r="R205" s="59">
        <v>18.2</v>
      </c>
      <c r="S205" s="55">
        <v>80</v>
      </c>
      <c r="T205" s="55" t="s">
        <v>1869</v>
      </c>
      <c r="U205" s="59">
        <v>264</v>
      </c>
      <c r="V205" s="54">
        <v>90</v>
      </c>
      <c r="W205" s="55" t="s">
        <v>1875</v>
      </c>
      <c r="X205" s="59">
        <v>8</v>
      </c>
      <c r="Y205" s="54">
        <v>50</v>
      </c>
      <c r="Z205" s="60" t="s">
        <v>1914</v>
      </c>
      <c r="AA205" s="59" t="s">
        <v>1970</v>
      </c>
      <c r="AB205" s="64">
        <v>76</v>
      </c>
      <c r="AC205" s="62" t="s">
        <v>1870</v>
      </c>
      <c r="AD205" s="128">
        <v>82.45</v>
      </c>
      <c r="AE205" s="62">
        <v>0</v>
      </c>
      <c r="AF205" s="62"/>
      <c r="AG205" s="128">
        <v>82.45</v>
      </c>
      <c r="AH205" s="62" t="s">
        <v>1869</v>
      </c>
    </row>
    <row r="206" spans="1:34" s="14" customFormat="1" ht="13.5" x14ac:dyDescent="0.2">
      <c r="A206" s="60" t="s">
        <v>2094</v>
      </c>
      <c r="B206" s="53"/>
      <c r="C206" s="54">
        <v>1</v>
      </c>
      <c r="D206" s="54" t="s">
        <v>2133</v>
      </c>
      <c r="E206" s="88" t="s">
        <v>1903</v>
      </c>
      <c r="F206" s="93"/>
      <c r="G206" s="56">
        <v>176</v>
      </c>
      <c r="H206" s="56">
        <v>56</v>
      </c>
      <c r="I206" s="57">
        <v>18.078512396694215</v>
      </c>
      <c r="J206" s="58">
        <v>100</v>
      </c>
      <c r="K206" s="55" t="s">
        <v>1868</v>
      </c>
      <c r="L206" s="59">
        <v>5344</v>
      </c>
      <c r="M206" s="54">
        <v>100</v>
      </c>
      <c r="N206" s="55" t="s">
        <v>1875</v>
      </c>
      <c r="O206" s="59">
        <v>7.5</v>
      </c>
      <c r="P206" s="54">
        <v>76</v>
      </c>
      <c r="Q206" s="55" t="s">
        <v>1870</v>
      </c>
      <c r="R206" s="59">
        <v>19.3</v>
      </c>
      <c r="S206" s="55">
        <v>85</v>
      </c>
      <c r="T206" s="55" t="s">
        <v>1869</v>
      </c>
      <c r="U206" s="59">
        <v>250</v>
      </c>
      <c r="V206" s="54">
        <v>80</v>
      </c>
      <c r="W206" s="55" t="s">
        <v>1869</v>
      </c>
      <c r="X206" s="59">
        <v>6</v>
      </c>
      <c r="Y206" s="54">
        <v>30</v>
      </c>
      <c r="Z206" s="60" t="s">
        <v>1914</v>
      </c>
      <c r="AA206" s="59" t="s">
        <v>1947</v>
      </c>
      <c r="AB206" s="64">
        <v>78</v>
      </c>
      <c r="AC206" s="62" t="s">
        <v>1870</v>
      </c>
      <c r="AD206" s="128">
        <v>80.3</v>
      </c>
      <c r="AE206" s="62">
        <v>0</v>
      </c>
      <c r="AF206" s="62"/>
      <c r="AG206" s="128">
        <v>80.3</v>
      </c>
      <c r="AH206" s="62" t="s">
        <v>1869</v>
      </c>
    </row>
    <row r="207" spans="1:34" s="14" customFormat="1" ht="13.5" x14ac:dyDescent="0.2">
      <c r="A207" s="60" t="s">
        <v>2094</v>
      </c>
      <c r="B207" s="53"/>
      <c r="C207" s="54">
        <v>1</v>
      </c>
      <c r="D207" s="54" t="s">
        <v>2134</v>
      </c>
      <c r="E207" s="88" t="s">
        <v>1903</v>
      </c>
      <c r="F207" s="93"/>
      <c r="G207" s="56">
        <v>80</v>
      </c>
      <c r="H207" s="56">
        <v>17</v>
      </c>
      <c r="I207" s="57">
        <v>26.5625</v>
      </c>
      <c r="J207" s="58">
        <v>80</v>
      </c>
      <c r="K207" s="55" t="s">
        <v>1889</v>
      </c>
      <c r="L207" s="59">
        <v>4874</v>
      </c>
      <c r="M207" s="54">
        <v>95</v>
      </c>
      <c r="N207" s="55" t="s">
        <v>1875</v>
      </c>
      <c r="O207" s="59">
        <v>7.3</v>
      </c>
      <c r="P207" s="54">
        <v>78</v>
      </c>
      <c r="Q207" s="55" t="s">
        <v>1870</v>
      </c>
      <c r="R207" s="59">
        <v>25.5</v>
      </c>
      <c r="S207" s="55">
        <v>100</v>
      </c>
      <c r="T207" s="55" t="s">
        <v>1875</v>
      </c>
      <c r="U207" s="59">
        <v>252</v>
      </c>
      <c r="V207" s="54">
        <v>80</v>
      </c>
      <c r="W207" s="55" t="s">
        <v>1869</v>
      </c>
      <c r="X207" s="59">
        <v>9</v>
      </c>
      <c r="Y207" s="54">
        <v>60</v>
      </c>
      <c r="Z207" s="60" t="s">
        <v>1870</v>
      </c>
      <c r="AA207" s="59" t="s">
        <v>1871</v>
      </c>
      <c r="AB207" s="64">
        <v>72</v>
      </c>
      <c r="AC207" s="62" t="s">
        <v>1870</v>
      </c>
      <c r="AD207" s="128">
        <v>80.25</v>
      </c>
      <c r="AE207" s="62">
        <v>0</v>
      </c>
      <c r="AF207" s="62"/>
      <c r="AG207" s="128">
        <v>80.25</v>
      </c>
      <c r="AH207" s="62" t="s">
        <v>1869</v>
      </c>
    </row>
    <row r="208" spans="1:34" s="14" customFormat="1" ht="13.5" x14ac:dyDescent="0.2">
      <c r="A208" s="60" t="s">
        <v>2094</v>
      </c>
      <c r="B208" s="53"/>
      <c r="C208" s="54">
        <v>1</v>
      </c>
      <c r="D208" s="54" t="s">
        <v>2135</v>
      </c>
      <c r="E208" s="88" t="s">
        <v>1903</v>
      </c>
      <c r="F208" s="93"/>
      <c r="G208" s="56">
        <v>185</v>
      </c>
      <c r="H208" s="56">
        <v>56</v>
      </c>
      <c r="I208" s="57">
        <v>16.362308254200148</v>
      </c>
      <c r="J208" s="58">
        <v>80</v>
      </c>
      <c r="K208" s="55" t="s">
        <v>1906</v>
      </c>
      <c r="L208" s="59">
        <v>4715</v>
      </c>
      <c r="M208" s="54">
        <v>90</v>
      </c>
      <c r="N208" s="55" t="s">
        <v>1875</v>
      </c>
      <c r="O208" s="59">
        <v>7.4</v>
      </c>
      <c r="P208" s="54">
        <v>78</v>
      </c>
      <c r="Q208" s="55" t="s">
        <v>1870</v>
      </c>
      <c r="R208" s="59">
        <v>23.3</v>
      </c>
      <c r="S208" s="55">
        <v>95</v>
      </c>
      <c r="T208" s="55" t="s">
        <v>1875</v>
      </c>
      <c r="U208" s="59">
        <v>256</v>
      </c>
      <c r="V208" s="54">
        <v>85</v>
      </c>
      <c r="W208" s="55" t="s">
        <v>1869</v>
      </c>
      <c r="X208" s="59">
        <v>11</v>
      </c>
      <c r="Y208" s="54">
        <v>68</v>
      </c>
      <c r="Z208" s="60" t="s">
        <v>1870</v>
      </c>
      <c r="AA208" s="59" t="s">
        <v>1964</v>
      </c>
      <c r="AB208" s="64">
        <v>74</v>
      </c>
      <c r="AC208" s="62" t="s">
        <v>1870</v>
      </c>
      <c r="AD208" s="128">
        <v>80.7</v>
      </c>
      <c r="AE208" s="62">
        <v>0</v>
      </c>
      <c r="AF208" s="62"/>
      <c r="AG208" s="128">
        <v>80.7</v>
      </c>
      <c r="AH208" s="62" t="s">
        <v>1869</v>
      </c>
    </row>
    <row r="209" spans="1:34" s="14" customFormat="1" ht="13.5" x14ac:dyDescent="0.2">
      <c r="A209" s="60" t="s">
        <v>2094</v>
      </c>
      <c r="B209" s="53"/>
      <c r="C209" s="54">
        <v>1</v>
      </c>
      <c r="D209" s="54" t="s">
        <v>2136</v>
      </c>
      <c r="E209" s="88" t="s">
        <v>1903</v>
      </c>
      <c r="F209" s="93"/>
      <c r="G209" s="56">
        <v>172</v>
      </c>
      <c r="H209" s="56">
        <v>72</v>
      </c>
      <c r="I209" s="57">
        <v>24.3374797187669</v>
      </c>
      <c r="J209" s="58">
        <v>80</v>
      </c>
      <c r="K209" s="55" t="s">
        <v>1889</v>
      </c>
      <c r="L209" s="59">
        <v>6032</v>
      </c>
      <c r="M209" s="54">
        <v>100</v>
      </c>
      <c r="N209" s="55" t="s">
        <v>1875</v>
      </c>
      <c r="O209" s="59">
        <v>7.7</v>
      </c>
      <c r="P209" s="54">
        <v>74</v>
      </c>
      <c r="Q209" s="55" t="s">
        <v>1870</v>
      </c>
      <c r="R209" s="59">
        <v>22</v>
      </c>
      <c r="S209" s="55">
        <v>90</v>
      </c>
      <c r="T209" s="55" t="s">
        <v>1875</v>
      </c>
      <c r="U209" s="59">
        <v>248</v>
      </c>
      <c r="V209" s="54">
        <v>80</v>
      </c>
      <c r="W209" s="55" t="s">
        <v>1869</v>
      </c>
      <c r="X209" s="59">
        <v>10</v>
      </c>
      <c r="Y209" s="54">
        <v>64</v>
      </c>
      <c r="Z209" s="60" t="s">
        <v>1870</v>
      </c>
      <c r="AA209" s="59" t="s">
        <v>2023</v>
      </c>
      <c r="AB209" s="64">
        <v>78</v>
      </c>
      <c r="AC209" s="62" t="s">
        <v>1870</v>
      </c>
      <c r="AD209" s="128">
        <v>80.8</v>
      </c>
      <c r="AE209" s="62">
        <v>0</v>
      </c>
      <c r="AF209" s="62"/>
      <c r="AG209" s="128">
        <v>80.8</v>
      </c>
      <c r="AH209" s="62" t="s">
        <v>1869</v>
      </c>
    </row>
    <row r="210" spans="1:34" s="14" customFormat="1" ht="13.5" x14ac:dyDescent="0.2">
      <c r="A210" s="60" t="s">
        <v>2094</v>
      </c>
      <c r="B210" s="53"/>
      <c r="C210" s="54">
        <v>1</v>
      </c>
      <c r="D210" s="54" t="s">
        <v>2137</v>
      </c>
      <c r="E210" s="88" t="s">
        <v>1903</v>
      </c>
      <c r="F210" s="93"/>
      <c r="G210" s="56">
        <v>166</v>
      </c>
      <c r="H210" s="56">
        <v>90</v>
      </c>
      <c r="I210" s="57">
        <v>32.660763536072004</v>
      </c>
      <c r="J210" s="58">
        <v>60</v>
      </c>
      <c r="K210" s="55" t="s">
        <v>1909</v>
      </c>
      <c r="L210" s="59">
        <v>4902</v>
      </c>
      <c r="M210" s="54">
        <v>95</v>
      </c>
      <c r="N210" s="55" t="s">
        <v>1875</v>
      </c>
      <c r="O210" s="59">
        <v>7.6</v>
      </c>
      <c r="P210" s="54">
        <v>76</v>
      </c>
      <c r="Q210" s="55" t="s">
        <v>1870</v>
      </c>
      <c r="R210" s="59">
        <v>25.6</v>
      </c>
      <c r="S210" s="55">
        <v>100</v>
      </c>
      <c r="T210" s="55" t="s">
        <v>1875</v>
      </c>
      <c r="U210" s="59">
        <v>260</v>
      </c>
      <c r="V210" s="54">
        <v>90</v>
      </c>
      <c r="W210" s="55" t="s">
        <v>1875</v>
      </c>
      <c r="X210" s="59">
        <v>12</v>
      </c>
      <c r="Y210" s="54">
        <v>72</v>
      </c>
      <c r="Z210" s="60" t="s">
        <v>1870</v>
      </c>
      <c r="AA210" s="59" t="s">
        <v>1929</v>
      </c>
      <c r="AB210" s="64">
        <v>80</v>
      </c>
      <c r="AC210" s="62" t="s">
        <v>1869</v>
      </c>
      <c r="AD210" s="128">
        <v>80.650000000000006</v>
      </c>
      <c r="AE210" s="62">
        <v>0</v>
      </c>
      <c r="AF210" s="62"/>
      <c r="AG210" s="128">
        <v>80.650000000000006</v>
      </c>
      <c r="AH210" s="62" t="s">
        <v>1869</v>
      </c>
    </row>
    <row r="211" spans="1:34" s="14" customFormat="1" ht="13.5" x14ac:dyDescent="0.2">
      <c r="A211" s="60" t="s">
        <v>2094</v>
      </c>
      <c r="B211" s="53"/>
      <c r="C211" s="54">
        <v>1</v>
      </c>
      <c r="D211" s="54" t="s">
        <v>2138</v>
      </c>
      <c r="E211" s="88" t="s">
        <v>1903</v>
      </c>
      <c r="F211" s="93"/>
      <c r="G211" s="56">
        <v>180</v>
      </c>
      <c r="H211" s="56">
        <v>85</v>
      </c>
      <c r="I211" s="57">
        <v>26.234567901234566</v>
      </c>
      <c r="J211" s="58">
        <v>80</v>
      </c>
      <c r="K211" s="55" t="s">
        <v>1889</v>
      </c>
      <c r="L211" s="59">
        <v>4200</v>
      </c>
      <c r="M211" s="54">
        <v>80</v>
      </c>
      <c r="N211" s="55" t="s">
        <v>1869</v>
      </c>
      <c r="O211" s="59">
        <v>7</v>
      </c>
      <c r="P211" s="54">
        <v>90</v>
      </c>
      <c r="Q211" s="55" t="s">
        <v>1875</v>
      </c>
      <c r="R211" s="59">
        <v>25</v>
      </c>
      <c r="S211" s="55">
        <v>100</v>
      </c>
      <c r="T211" s="55" t="s">
        <v>1875</v>
      </c>
      <c r="U211" s="59">
        <v>235</v>
      </c>
      <c r="V211" s="54">
        <v>74</v>
      </c>
      <c r="W211" s="55" t="s">
        <v>1870</v>
      </c>
      <c r="X211" s="59">
        <v>8</v>
      </c>
      <c r="Y211" s="54">
        <v>50</v>
      </c>
      <c r="Z211" s="60" t="s">
        <v>1914</v>
      </c>
      <c r="AA211" s="59" t="s">
        <v>1929</v>
      </c>
      <c r="AB211" s="64">
        <v>80</v>
      </c>
      <c r="AC211" s="62" t="s">
        <v>1869</v>
      </c>
      <c r="AD211" s="128">
        <v>80.400000000000006</v>
      </c>
      <c r="AE211" s="62">
        <v>0</v>
      </c>
      <c r="AF211" s="62"/>
      <c r="AG211" s="128">
        <v>80.400000000000006</v>
      </c>
      <c r="AH211" s="62" t="s">
        <v>1869</v>
      </c>
    </row>
    <row r="212" spans="1:34" s="14" customFormat="1" ht="13.5" x14ac:dyDescent="0.2">
      <c r="A212" s="60" t="s">
        <v>2094</v>
      </c>
      <c r="B212" s="53"/>
      <c r="C212" s="54">
        <v>1</v>
      </c>
      <c r="D212" s="54" t="s">
        <v>2139</v>
      </c>
      <c r="E212" s="88" t="s">
        <v>1903</v>
      </c>
      <c r="F212" s="93"/>
      <c r="G212" s="56">
        <v>171</v>
      </c>
      <c r="H212" s="56">
        <v>85</v>
      </c>
      <c r="I212" s="57">
        <v>29.068773297766832</v>
      </c>
      <c r="J212" s="58">
        <v>60</v>
      </c>
      <c r="K212" s="55" t="s">
        <v>1909</v>
      </c>
      <c r="L212" s="59">
        <v>4996</v>
      </c>
      <c r="M212" s="54">
        <v>100</v>
      </c>
      <c r="N212" s="55" t="s">
        <v>1875</v>
      </c>
      <c r="O212" s="59">
        <v>7.2</v>
      </c>
      <c r="P212" s="54">
        <v>80</v>
      </c>
      <c r="Q212" s="55" t="s">
        <v>1869</v>
      </c>
      <c r="R212" s="59">
        <v>28</v>
      </c>
      <c r="S212" s="55">
        <v>100</v>
      </c>
      <c r="T212" s="55" t="s">
        <v>1875</v>
      </c>
      <c r="U212" s="59">
        <v>256</v>
      </c>
      <c r="V212" s="54">
        <v>85</v>
      </c>
      <c r="W212" s="55" t="s">
        <v>1869</v>
      </c>
      <c r="X212" s="59">
        <v>13</v>
      </c>
      <c r="Y212" s="54">
        <v>76</v>
      </c>
      <c r="Z212" s="60" t="s">
        <v>1870</v>
      </c>
      <c r="AA212" s="59" t="s">
        <v>1894</v>
      </c>
      <c r="AB212" s="64">
        <v>72</v>
      </c>
      <c r="AC212" s="62" t="s">
        <v>1870</v>
      </c>
      <c r="AD212" s="128">
        <v>80.5</v>
      </c>
      <c r="AE212" s="62">
        <v>0</v>
      </c>
      <c r="AF212" s="62"/>
      <c r="AG212" s="128">
        <v>80.5</v>
      </c>
      <c r="AH212" s="62" t="s">
        <v>1869</v>
      </c>
    </row>
    <row r="213" spans="1:34" s="14" customFormat="1" ht="13.5" x14ac:dyDescent="0.2">
      <c r="A213" s="60" t="s">
        <v>2094</v>
      </c>
      <c r="B213" s="53"/>
      <c r="C213" s="54">
        <v>1</v>
      </c>
      <c r="D213" s="54" t="s">
        <v>2140</v>
      </c>
      <c r="E213" s="88" t="s">
        <v>1903</v>
      </c>
      <c r="F213" s="93"/>
      <c r="G213" s="56">
        <v>175</v>
      </c>
      <c r="H213" s="56">
        <v>85</v>
      </c>
      <c r="I213" s="57">
        <v>27.755102040816325</v>
      </c>
      <c r="J213" s="58">
        <v>60</v>
      </c>
      <c r="K213" s="55" t="s">
        <v>1909</v>
      </c>
      <c r="L213" s="59">
        <v>4866</v>
      </c>
      <c r="M213" s="54">
        <v>95</v>
      </c>
      <c r="N213" s="55" t="s">
        <v>1875</v>
      </c>
      <c r="O213" s="59">
        <v>7.1</v>
      </c>
      <c r="P213" s="54">
        <v>85</v>
      </c>
      <c r="Q213" s="55" t="s">
        <v>1869</v>
      </c>
      <c r="R213" s="59">
        <v>25</v>
      </c>
      <c r="S213" s="55">
        <v>100</v>
      </c>
      <c r="T213" s="55" t="s">
        <v>1875</v>
      </c>
      <c r="U213" s="59">
        <v>250</v>
      </c>
      <c r="V213" s="54">
        <v>80</v>
      </c>
      <c r="W213" s="55" t="s">
        <v>1869</v>
      </c>
      <c r="X213" s="59">
        <v>13</v>
      </c>
      <c r="Y213" s="54">
        <v>76</v>
      </c>
      <c r="Z213" s="60" t="s">
        <v>1870</v>
      </c>
      <c r="AA213" s="59" t="s">
        <v>1940</v>
      </c>
      <c r="AB213" s="64">
        <v>74</v>
      </c>
      <c r="AC213" s="62" t="s">
        <v>1870</v>
      </c>
      <c r="AD213" s="128">
        <v>80.650000000000006</v>
      </c>
      <c r="AE213" s="62">
        <v>0</v>
      </c>
      <c r="AF213" s="62"/>
      <c r="AG213" s="128">
        <v>80.650000000000006</v>
      </c>
      <c r="AH213" s="62" t="s">
        <v>1869</v>
      </c>
    </row>
    <row r="214" spans="1:34" s="14" customFormat="1" ht="13.5" x14ac:dyDescent="0.2">
      <c r="A214" s="60" t="s">
        <v>2094</v>
      </c>
      <c r="B214" s="53"/>
      <c r="C214" s="54">
        <v>1</v>
      </c>
      <c r="D214" s="54" t="s">
        <v>2141</v>
      </c>
      <c r="E214" s="88" t="s">
        <v>1903</v>
      </c>
      <c r="F214" s="93"/>
      <c r="G214" s="56">
        <v>177</v>
      </c>
      <c r="H214" s="56">
        <v>68</v>
      </c>
      <c r="I214" s="57">
        <v>21.7051294327939</v>
      </c>
      <c r="J214" s="58">
        <v>100</v>
      </c>
      <c r="K214" s="55" t="s">
        <v>1868</v>
      </c>
      <c r="L214" s="59">
        <v>4602</v>
      </c>
      <c r="M214" s="54">
        <v>85</v>
      </c>
      <c r="N214" s="55" t="s">
        <v>1869</v>
      </c>
      <c r="O214" s="59">
        <v>7.8</v>
      </c>
      <c r="P214" s="54">
        <v>74</v>
      </c>
      <c r="Q214" s="55" t="s">
        <v>1870</v>
      </c>
      <c r="R214" s="59">
        <v>17.899999999999999</v>
      </c>
      <c r="S214" s="55">
        <v>80</v>
      </c>
      <c r="T214" s="55" t="s">
        <v>1869</v>
      </c>
      <c r="U214" s="59">
        <v>260</v>
      </c>
      <c r="V214" s="54">
        <v>90</v>
      </c>
      <c r="W214" s="55" t="s">
        <v>1875</v>
      </c>
      <c r="X214" s="59">
        <v>9</v>
      </c>
      <c r="Y214" s="54">
        <v>60</v>
      </c>
      <c r="Z214" s="60" t="s">
        <v>1870</v>
      </c>
      <c r="AA214" s="59" t="s">
        <v>2142</v>
      </c>
      <c r="AB214" s="64">
        <v>74</v>
      </c>
      <c r="AC214" s="62" t="s">
        <v>1870</v>
      </c>
      <c r="AD214" s="128">
        <v>80.350000000000009</v>
      </c>
      <c r="AE214" s="62">
        <v>0</v>
      </c>
      <c r="AF214" s="62"/>
      <c r="AG214" s="128">
        <v>80.349999999999994</v>
      </c>
      <c r="AH214" s="62" t="s">
        <v>1869</v>
      </c>
    </row>
    <row r="215" spans="1:34" s="14" customFormat="1" ht="13.5" x14ac:dyDescent="0.2">
      <c r="A215" s="60" t="s">
        <v>2094</v>
      </c>
      <c r="B215" s="53"/>
      <c r="C215" s="54">
        <v>1</v>
      </c>
      <c r="D215" s="54" t="s">
        <v>2143</v>
      </c>
      <c r="E215" s="88" t="s">
        <v>1903</v>
      </c>
      <c r="F215" s="93"/>
      <c r="G215" s="56">
        <v>180</v>
      </c>
      <c r="H215" s="56">
        <v>78</v>
      </c>
      <c r="I215" s="57">
        <v>24.074074074074073</v>
      </c>
      <c r="J215" s="58">
        <v>80</v>
      </c>
      <c r="K215" s="55" t="s">
        <v>1889</v>
      </c>
      <c r="L215" s="59">
        <v>5220</v>
      </c>
      <c r="M215" s="54">
        <v>100</v>
      </c>
      <c r="N215" s="55" t="s">
        <v>1875</v>
      </c>
      <c r="O215" s="59">
        <v>7</v>
      </c>
      <c r="P215" s="54">
        <v>90</v>
      </c>
      <c r="Q215" s="55" t="s">
        <v>1875</v>
      </c>
      <c r="R215" s="59">
        <v>15</v>
      </c>
      <c r="S215" s="55">
        <v>76</v>
      </c>
      <c r="T215" s="55" t="s">
        <v>1870</v>
      </c>
      <c r="U215" s="59">
        <v>245</v>
      </c>
      <c r="V215" s="54">
        <v>80</v>
      </c>
      <c r="W215" s="55" t="s">
        <v>1869</v>
      </c>
      <c r="X215" s="59">
        <v>7</v>
      </c>
      <c r="Y215" s="54">
        <v>40</v>
      </c>
      <c r="Z215" s="60" t="s">
        <v>1914</v>
      </c>
      <c r="AA215" s="59" t="s">
        <v>1910</v>
      </c>
      <c r="AB215" s="64">
        <v>78</v>
      </c>
      <c r="AC215" s="62" t="s">
        <v>1870</v>
      </c>
      <c r="AD215" s="128">
        <v>80.2</v>
      </c>
      <c r="AE215" s="62">
        <v>0</v>
      </c>
      <c r="AF215" s="62"/>
      <c r="AG215" s="128">
        <v>80.2</v>
      </c>
      <c r="AH215" s="62" t="s">
        <v>1869</v>
      </c>
    </row>
    <row r="216" spans="1:34" s="14" customFormat="1" ht="13.5" x14ac:dyDescent="0.2">
      <c r="A216" s="60" t="s">
        <v>2094</v>
      </c>
      <c r="B216" s="53"/>
      <c r="C216" s="54">
        <v>1</v>
      </c>
      <c r="D216" s="54" t="s">
        <v>2144</v>
      </c>
      <c r="E216" s="88" t="s">
        <v>1903</v>
      </c>
      <c r="F216" s="93"/>
      <c r="G216" s="56">
        <v>185</v>
      </c>
      <c r="H216" s="56">
        <v>75</v>
      </c>
      <c r="I216" s="57">
        <v>21.913805697589481</v>
      </c>
      <c r="J216" s="58">
        <v>100</v>
      </c>
      <c r="K216" s="55" t="s">
        <v>1868</v>
      </c>
      <c r="L216" s="59">
        <v>5236</v>
      </c>
      <c r="M216" s="54">
        <v>100</v>
      </c>
      <c r="N216" s="55" t="s">
        <v>1875</v>
      </c>
      <c r="O216" s="59">
        <v>6.7</v>
      </c>
      <c r="P216" s="54">
        <v>100</v>
      </c>
      <c r="Q216" s="55" t="s">
        <v>1875</v>
      </c>
      <c r="R216" s="59">
        <v>13</v>
      </c>
      <c r="S216" s="55">
        <v>74</v>
      </c>
      <c r="T216" s="55" t="s">
        <v>1870</v>
      </c>
      <c r="U216" s="59">
        <v>255</v>
      </c>
      <c r="V216" s="54">
        <v>85</v>
      </c>
      <c r="W216" s="55" t="s">
        <v>1869</v>
      </c>
      <c r="X216" s="59">
        <v>4</v>
      </c>
      <c r="Y216" s="54">
        <v>10</v>
      </c>
      <c r="Z216" s="60" t="s">
        <v>1914</v>
      </c>
      <c r="AA216" s="59" t="s">
        <v>1900</v>
      </c>
      <c r="AB216" s="64">
        <v>68</v>
      </c>
      <c r="AC216" s="62" t="s">
        <v>1870</v>
      </c>
      <c r="AD216" s="128">
        <v>80.5</v>
      </c>
      <c r="AE216" s="62">
        <v>0</v>
      </c>
      <c r="AF216" s="62"/>
      <c r="AG216" s="128">
        <v>80.5</v>
      </c>
      <c r="AH216" s="62" t="s">
        <v>1869</v>
      </c>
    </row>
    <row r="217" spans="1:34" s="14" customFormat="1" ht="13.5" x14ac:dyDescent="0.2">
      <c r="A217" s="60" t="s">
        <v>2094</v>
      </c>
      <c r="B217" s="53"/>
      <c r="C217" s="54">
        <v>1</v>
      </c>
      <c r="D217" s="54" t="s">
        <v>2145</v>
      </c>
      <c r="E217" s="88" t="s">
        <v>1903</v>
      </c>
      <c r="F217" s="93"/>
      <c r="G217" s="56">
        <v>180</v>
      </c>
      <c r="H217" s="56">
        <v>90</v>
      </c>
      <c r="I217" s="57">
        <v>27.777777777777775</v>
      </c>
      <c r="J217" s="58">
        <v>60</v>
      </c>
      <c r="K217" s="55" t="s">
        <v>1909</v>
      </c>
      <c r="L217" s="59">
        <v>4856</v>
      </c>
      <c r="M217" s="54">
        <v>95</v>
      </c>
      <c r="N217" s="55" t="s">
        <v>1875</v>
      </c>
      <c r="O217" s="59">
        <v>7.1</v>
      </c>
      <c r="P217" s="54">
        <v>85</v>
      </c>
      <c r="Q217" s="55" t="s">
        <v>1869</v>
      </c>
      <c r="R217" s="59">
        <v>23</v>
      </c>
      <c r="S217" s="55">
        <v>95</v>
      </c>
      <c r="T217" s="55" t="s">
        <v>1875</v>
      </c>
      <c r="U217" s="59">
        <v>255</v>
      </c>
      <c r="V217" s="54">
        <v>85</v>
      </c>
      <c r="W217" s="55" t="s">
        <v>1869</v>
      </c>
      <c r="X217" s="59">
        <v>13</v>
      </c>
      <c r="Y217" s="54">
        <v>76</v>
      </c>
      <c r="Z217" s="60" t="s">
        <v>1870</v>
      </c>
      <c r="AA217" s="59" t="s">
        <v>1883</v>
      </c>
      <c r="AB217" s="64">
        <v>72</v>
      </c>
      <c r="AC217" s="62" t="s">
        <v>1870</v>
      </c>
      <c r="AD217" s="128">
        <v>80.25</v>
      </c>
      <c r="AE217" s="62">
        <v>0</v>
      </c>
      <c r="AF217" s="62"/>
      <c r="AG217" s="128">
        <v>80.25</v>
      </c>
      <c r="AH217" s="62" t="s">
        <v>1869</v>
      </c>
    </row>
    <row r="218" spans="1:34" s="14" customFormat="1" ht="13.5" x14ac:dyDescent="0.2">
      <c r="A218" s="36" t="s">
        <v>2146</v>
      </c>
      <c r="B218" s="36"/>
      <c r="C218" s="54">
        <v>1</v>
      </c>
      <c r="D218" s="62" t="s">
        <v>2147</v>
      </c>
      <c r="E218" s="67" t="s">
        <v>1874</v>
      </c>
      <c r="F218" s="89"/>
      <c r="G218" s="62">
        <v>157</v>
      </c>
      <c r="H218" s="62">
        <v>45</v>
      </c>
      <c r="I218" s="65">
        <v>18.25631871475516</v>
      </c>
      <c r="J218" s="59">
        <v>100</v>
      </c>
      <c r="K218" s="59" t="s">
        <v>1868</v>
      </c>
      <c r="L218" s="62">
        <v>2477</v>
      </c>
      <c r="M218" s="59">
        <v>70</v>
      </c>
      <c r="N218" s="59" t="s">
        <v>1870</v>
      </c>
      <c r="O218" s="62">
        <v>12.8</v>
      </c>
      <c r="P218" s="59">
        <v>0</v>
      </c>
      <c r="Q218" s="59" t="s">
        <v>1914</v>
      </c>
      <c r="R218" s="62">
        <v>17.899999999999999</v>
      </c>
      <c r="S218" s="59">
        <v>78</v>
      </c>
      <c r="T218" s="59" t="s">
        <v>1870</v>
      </c>
      <c r="U218" s="59">
        <v>110</v>
      </c>
      <c r="V218" s="59">
        <v>0</v>
      </c>
      <c r="W218" s="59" t="s">
        <v>1914</v>
      </c>
      <c r="X218" s="64">
        <v>15</v>
      </c>
      <c r="Y218" s="59">
        <v>10</v>
      </c>
      <c r="Z218" s="59" t="s">
        <v>1914</v>
      </c>
      <c r="AA218" s="37" t="s">
        <v>2148</v>
      </c>
      <c r="AB218" s="64"/>
      <c r="AC218" s="62" t="s">
        <v>1914</v>
      </c>
      <c r="AD218" s="128">
        <v>34.299999999999997</v>
      </c>
      <c r="AE218" s="62">
        <v>0</v>
      </c>
      <c r="AF218" s="62"/>
      <c r="AG218" s="128">
        <v>34.299999999999997</v>
      </c>
      <c r="AH218" s="62" t="s">
        <v>1914</v>
      </c>
    </row>
    <row r="219" spans="1:34" s="14" customFormat="1" ht="13.5" x14ac:dyDescent="0.2">
      <c r="A219" s="36" t="s">
        <v>2146</v>
      </c>
      <c r="B219" s="36"/>
      <c r="C219" s="54">
        <v>1</v>
      </c>
      <c r="D219" s="62" t="s">
        <v>2149</v>
      </c>
      <c r="E219" s="67" t="s">
        <v>1874</v>
      </c>
      <c r="F219" s="89"/>
      <c r="G219" s="62">
        <v>156</v>
      </c>
      <c r="H219" s="62">
        <v>42</v>
      </c>
      <c r="I219" s="65">
        <v>17.258382642998026</v>
      </c>
      <c r="J219" s="59">
        <v>100</v>
      </c>
      <c r="K219" s="59" t="s">
        <v>1868</v>
      </c>
      <c r="L219" s="62">
        <v>2056</v>
      </c>
      <c r="M219" s="59">
        <v>62</v>
      </c>
      <c r="N219" s="59" t="s">
        <v>1870</v>
      </c>
      <c r="O219" s="62">
        <v>10.4</v>
      </c>
      <c r="P219" s="59">
        <v>60</v>
      </c>
      <c r="Q219" s="59" t="s">
        <v>1870</v>
      </c>
      <c r="R219" s="62">
        <v>12.3</v>
      </c>
      <c r="S219" s="59">
        <v>70</v>
      </c>
      <c r="T219" s="59" t="s">
        <v>1870</v>
      </c>
      <c r="U219" s="59">
        <v>158</v>
      </c>
      <c r="V219" s="59">
        <v>64</v>
      </c>
      <c r="W219" s="59" t="s">
        <v>1870</v>
      </c>
      <c r="X219" s="64">
        <v>40</v>
      </c>
      <c r="Y219" s="59">
        <v>74</v>
      </c>
      <c r="Z219" s="59" t="s">
        <v>1870</v>
      </c>
      <c r="AA219" s="37" t="s">
        <v>2044</v>
      </c>
      <c r="AB219" s="64">
        <v>64</v>
      </c>
      <c r="AC219" s="62" t="s">
        <v>1870</v>
      </c>
      <c r="AD219" s="128">
        <v>69.900000000000006</v>
      </c>
      <c r="AE219" s="62">
        <v>0</v>
      </c>
      <c r="AF219" s="62"/>
      <c r="AG219" s="128">
        <v>69.900000000000006</v>
      </c>
      <c r="AH219" s="62" t="s">
        <v>1870</v>
      </c>
    </row>
    <row r="220" spans="1:34" s="14" customFormat="1" ht="13.5" x14ac:dyDescent="0.2">
      <c r="A220" s="36" t="s">
        <v>2146</v>
      </c>
      <c r="B220" s="36"/>
      <c r="C220" s="54">
        <v>1</v>
      </c>
      <c r="D220" s="62" t="s">
        <v>2150</v>
      </c>
      <c r="E220" s="67" t="s">
        <v>1874</v>
      </c>
      <c r="F220" s="89"/>
      <c r="G220" s="62">
        <v>170</v>
      </c>
      <c r="H220" s="62">
        <v>55</v>
      </c>
      <c r="I220" s="65">
        <v>19.031141868512108</v>
      </c>
      <c r="J220" s="59">
        <v>100</v>
      </c>
      <c r="K220" s="59" t="s">
        <v>1868</v>
      </c>
      <c r="L220" s="62">
        <v>1073</v>
      </c>
      <c r="M220" s="59">
        <v>0</v>
      </c>
      <c r="N220" s="59" t="s">
        <v>1914</v>
      </c>
      <c r="O220" s="62">
        <v>12.6</v>
      </c>
      <c r="P220" s="59">
        <v>0</v>
      </c>
      <c r="Q220" s="59" t="s">
        <v>1914</v>
      </c>
      <c r="R220" s="62">
        <v>-5.6</v>
      </c>
      <c r="S220" s="59">
        <v>0</v>
      </c>
      <c r="T220" s="59" t="s">
        <v>1914</v>
      </c>
      <c r="U220" s="59">
        <v>40</v>
      </c>
      <c r="V220" s="59">
        <v>0</v>
      </c>
      <c r="W220" s="59" t="s">
        <v>1914</v>
      </c>
      <c r="X220" s="64">
        <v>34</v>
      </c>
      <c r="Y220" s="59">
        <v>68</v>
      </c>
      <c r="Z220" s="59" t="s">
        <v>1870</v>
      </c>
      <c r="AA220" s="37" t="s">
        <v>2151</v>
      </c>
      <c r="AB220" s="64">
        <v>50</v>
      </c>
      <c r="AC220" s="62" t="s">
        <v>1914</v>
      </c>
      <c r="AD220" s="128">
        <v>31.8</v>
      </c>
      <c r="AE220" s="62">
        <v>0</v>
      </c>
      <c r="AF220" s="62"/>
      <c r="AG220" s="128">
        <v>31.8</v>
      </c>
      <c r="AH220" s="62" t="s">
        <v>1914</v>
      </c>
    </row>
    <row r="221" spans="1:34" s="14" customFormat="1" ht="13.5" x14ac:dyDescent="0.2">
      <c r="A221" s="36" t="s">
        <v>2146</v>
      </c>
      <c r="B221" s="36"/>
      <c r="C221" s="54">
        <v>1</v>
      </c>
      <c r="D221" s="62" t="s">
        <v>2152</v>
      </c>
      <c r="E221" s="67" t="s">
        <v>1874</v>
      </c>
      <c r="F221" s="89"/>
      <c r="G221" s="62">
        <v>156</v>
      </c>
      <c r="H221" s="62">
        <v>42</v>
      </c>
      <c r="I221" s="65">
        <v>17.258382642998026</v>
      </c>
      <c r="J221" s="59">
        <v>100</v>
      </c>
      <c r="K221" s="59" t="s">
        <v>1868</v>
      </c>
      <c r="L221" s="62">
        <v>2967</v>
      </c>
      <c r="M221" s="59">
        <v>80</v>
      </c>
      <c r="N221" s="59" t="s">
        <v>1869</v>
      </c>
      <c r="O221" s="62">
        <v>10.6</v>
      </c>
      <c r="P221" s="59">
        <v>50</v>
      </c>
      <c r="Q221" s="59" t="s">
        <v>1914</v>
      </c>
      <c r="R221" s="62">
        <v>28.2</v>
      </c>
      <c r="S221" s="59">
        <v>100</v>
      </c>
      <c r="T221" s="59" t="s">
        <v>1875</v>
      </c>
      <c r="U221" s="59">
        <v>160</v>
      </c>
      <c r="V221" s="59">
        <v>66</v>
      </c>
      <c r="W221" s="59" t="s">
        <v>1870</v>
      </c>
      <c r="X221" s="62">
        <v>35</v>
      </c>
      <c r="Y221" s="59">
        <v>70</v>
      </c>
      <c r="Z221" s="59" t="s">
        <v>1870</v>
      </c>
      <c r="AA221" s="37" t="s">
        <v>2153</v>
      </c>
      <c r="AB221" s="64">
        <v>60</v>
      </c>
      <c r="AC221" s="62" t="s">
        <v>1870</v>
      </c>
      <c r="AD221" s="128">
        <v>72.600000000000009</v>
      </c>
      <c r="AE221" s="62">
        <v>0</v>
      </c>
      <c r="AF221" s="62"/>
      <c r="AG221" s="128">
        <v>72.599999999999994</v>
      </c>
      <c r="AH221" s="62" t="s">
        <v>1870</v>
      </c>
    </row>
    <row r="222" spans="1:34" s="14" customFormat="1" ht="13.5" x14ac:dyDescent="0.2">
      <c r="A222" s="36" t="s">
        <v>2146</v>
      </c>
      <c r="B222" s="36"/>
      <c r="C222" s="54">
        <v>1</v>
      </c>
      <c r="D222" s="62" t="s">
        <v>2154</v>
      </c>
      <c r="E222" s="67" t="s">
        <v>1874</v>
      </c>
      <c r="F222" s="89"/>
      <c r="G222" s="62">
        <v>161</v>
      </c>
      <c r="H222" s="62">
        <v>45</v>
      </c>
      <c r="I222" s="65">
        <v>17.360441340997649</v>
      </c>
      <c r="J222" s="59">
        <v>100</v>
      </c>
      <c r="K222" s="59" t="s">
        <v>1868</v>
      </c>
      <c r="L222" s="62">
        <v>3231</v>
      </c>
      <c r="M222" s="59">
        <v>85</v>
      </c>
      <c r="N222" s="59" t="s">
        <v>1869</v>
      </c>
      <c r="O222" s="62">
        <v>9.6</v>
      </c>
      <c r="P222" s="59">
        <v>68</v>
      </c>
      <c r="Q222" s="59" t="s">
        <v>1870</v>
      </c>
      <c r="R222" s="62">
        <v>20.3</v>
      </c>
      <c r="S222" s="59">
        <v>85</v>
      </c>
      <c r="T222" s="59" t="s">
        <v>1869</v>
      </c>
      <c r="U222" s="59">
        <v>153</v>
      </c>
      <c r="V222" s="59">
        <v>62</v>
      </c>
      <c r="W222" s="59" t="s">
        <v>1870</v>
      </c>
      <c r="X222" s="62">
        <v>39</v>
      </c>
      <c r="Y222" s="59">
        <v>74</v>
      </c>
      <c r="Z222" s="59" t="s">
        <v>1870</v>
      </c>
      <c r="AA222" s="37" t="s">
        <v>2046</v>
      </c>
      <c r="AB222" s="64">
        <v>66</v>
      </c>
      <c r="AC222" s="62" t="s">
        <v>1870</v>
      </c>
      <c r="AD222" s="128">
        <v>76.650000000000006</v>
      </c>
      <c r="AE222" s="62">
        <v>0</v>
      </c>
      <c r="AF222" s="62"/>
      <c r="AG222" s="128">
        <v>76.650000000000006</v>
      </c>
      <c r="AH222" s="62" t="s">
        <v>1870</v>
      </c>
    </row>
    <row r="223" spans="1:34" s="14" customFormat="1" ht="13.5" x14ac:dyDescent="0.2">
      <c r="A223" s="36" t="s">
        <v>2146</v>
      </c>
      <c r="B223" s="36"/>
      <c r="C223" s="54">
        <v>1</v>
      </c>
      <c r="D223" s="62" t="s">
        <v>2155</v>
      </c>
      <c r="E223" s="67" t="s">
        <v>1874</v>
      </c>
      <c r="F223" s="89"/>
      <c r="G223" s="62">
        <v>169</v>
      </c>
      <c r="H223" s="62">
        <v>55</v>
      </c>
      <c r="I223" s="65">
        <v>19.257028815517664</v>
      </c>
      <c r="J223" s="59">
        <v>100</v>
      </c>
      <c r="K223" s="59" t="s">
        <v>1868</v>
      </c>
      <c r="L223" s="62">
        <v>3427</v>
      </c>
      <c r="M223" s="59">
        <v>100</v>
      </c>
      <c r="N223" s="59" t="s">
        <v>1875</v>
      </c>
      <c r="O223" s="62">
        <v>8.9</v>
      </c>
      <c r="P223" s="59">
        <v>74</v>
      </c>
      <c r="Q223" s="59" t="s">
        <v>1870</v>
      </c>
      <c r="R223" s="62">
        <v>17.3</v>
      </c>
      <c r="S223" s="59">
        <v>78</v>
      </c>
      <c r="T223" s="59" t="s">
        <v>1870</v>
      </c>
      <c r="U223" s="59">
        <v>195</v>
      </c>
      <c r="V223" s="59">
        <v>90</v>
      </c>
      <c r="W223" s="59" t="s">
        <v>1875</v>
      </c>
      <c r="X223" s="62">
        <v>42</v>
      </c>
      <c r="Y223" s="59">
        <v>76</v>
      </c>
      <c r="Z223" s="59" t="s">
        <v>1870</v>
      </c>
      <c r="AA223" s="37" t="s">
        <v>2156</v>
      </c>
      <c r="AB223" s="64">
        <v>50</v>
      </c>
      <c r="AC223" s="62" t="s">
        <v>1914</v>
      </c>
      <c r="AD223" s="128">
        <v>79.2</v>
      </c>
      <c r="AE223" s="62">
        <v>0</v>
      </c>
      <c r="AF223" s="62"/>
      <c r="AG223" s="128">
        <v>79.2</v>
      </c>
      <c r="AH223" s="62" t="s">
        <v>1870</v>
      </c>
    </row>
    <row r="224" spans="1:34" s="14" customFormat="1" ht="13.5" x14ac:dyDescent="0.2">
      <c r="A224" s="36" t="s">
        <v>2146</v>
      </c>
      <c r="B224" s="36"/>
      <c r="C224" s="54">
        <v>1</v>
      </c>
      <c r="D224" s="62" t="s">
        <v>2157</v>
      </c>
      <c r="E224" s="67" t="s">
        <v>1874</v>
      </c>
      <c r="F224" s="89"/>
      <c r="G224" s="62">
        <v>168</v>
      </c>
      <c r="H224" s="62">
        <v>62</v>
      </c>
      <c r="I224" s="65">
        <v>21.967120181405896</v>
      </c>
      <c r="J224" s="59">
        <v>100</v>
      </c>
      <c r="K224" s="59" t="s">
        <v>1868</v>
      </c>
      <c r="L224" s="62">
        <v>2754</v>
      </c>
      <c r="M224" s="59">
        <v>76</v>
      </c>
      <c r="N224" s="59" t="s">
        <v>1870</v>
      </c>
      <c r="O224" s="62">
        <v>9.4</v>
      </c>
      <c r="P224" s="59">
        <v>70</v>
      </c>
      <c r="Q224" s="59" t="s">
        <v>1870</v>
      </c>
      <c r="R224" s="62">
        <v>18.899999999999999</v>
      </c>
      <c r="S224" s="59">
        <v>80</v>
      </c>
      <c r="T224" s="59" t="s">
        <v>1869</v>
      </c>
      <c r="U224" s="59">
        <v>165</v>
      </c>
      <c r="V224" s="59">
        <v>70</v>
      </c>
      <c r="W224" s="59" t="s">
        <v>1870</v>
      </c>
      <c r="X224" s="64">
        <v>38</v>
      </c>
      <c r="Y224" s="59">
        <v>72</v>
      </c>
      <c r="Z224" s="59" t="s">
        <v>1870</v>
      </c>
      <c r="AA224" s="37" t="s">
        <v>2158</v>
      </c>
      <c r="AB224" s="64">
        <v>50</v>
      </c>
      <c r="AC224" s="62" t="s">
        <v>1914</v>
      </c>
      <c r="AD224" s="128">
        <v>72.600000000000009</v>
      </c>
      <c r="AE224" s="62">
        <v>0</v>
      </c>
      <c r="AF224" s="62"/>
      <c r="AG224" s="128">
        <v>72.599999999999994</v>
      </c>
      <c r="AH224" s="62" t="s">
        <v>1870</v>
      </c>
    </row>
    <row r="225" spans="1:34" s="14" customFormat="1" ht="13.5" x14ac:dyDescent="0.2">
      <c r="A225" s="36" t="s">
        <v>2146</v>
      </c>
      <c r="B225" s="36"/>
      <c r="C225" s="54">
        <v>1</v>
      </c>
      <c r="D225" s="62" t="s">
        <v>2159</v>
      </c>
      <c r="E225" s="67" t="s">
        <v>1874</v>
      </c>
      <c r="F225" s="89"/>
      <c r="G225" s="62">
        <v>160</v>
      </c>
      <c r="H225" s="62">
        <v>45</v>
      </c>
      <c r="I225" s="65">
        <v>17.578125</v>
      </c>
      <c r="J225" s="59">
        <v>100</v>
      </c>
      <c r="K225" s="59" t="s">
        <v>1868</v>
      </c>
      <c r="L225" s="62">
        <v>2470</v>
      </c>
      <c r="M225" s="59">
        <v>70</v>
      </c>
      <c r="N225" s="59" t="s">
        <v>1870</v>
      </c>
      <c r="O225" s="62">
        <v>9.6999999999999993</v>
      </c>
      <c r="P225" s="59">
        <v>66</v>
      </c>
      <c r="Q225" s="59" t="s">
        <v>1870</v>
      </c>
      <c r="R225" s="62">
        <v>10.7</v>
      </c>
      <c r="S225" s="59">
        <v>68</v>
      </c>
      <c r="T225" s="59" t="s">
        <v>1870</v>
      </c>
      <c r="U225" s="59">
        <v>170</v>
      </c>
      <c r="V225" s="59">
        <v>72</v>
      </c>
      <c r="W225" s="59" t="s">
        <v>1870</v>
      </c>
      <c r="X225" s="64">
        <v>37</v>
      </c>
      <c r="Y225" s="59">
        <v>72</v>
      </c>
      <c r="Z225" s="59" t="s">
        <v>1870</v>
      </c>
      <c r="AA225" s="37" t="s">
        <v>2044</v>
      </c>
      <c r="AB225" s="64">
        <v>64</v>
      </c>
      <c r="AC225" s="62" t="s">
        <v>1870</v>
      </c>
      <c r="AD225" s="128">
        <v>72.7</v>
      </c>
      <c r="AE225" s="62">
        <v>0</v>
      </c>
      <c r="AF225" s="62"/>
      <c r="AG225" s="128">
        <v>72.7</v>
      </c>
      <c r="AH225" s="62" t="s">
        <v>1870</v>
      </c>
    </row>
    <row r="226" spans="1:34" s="14" customFormat="1" ht="13.5" x14ac:dyDescent="0.2">
      <c r="A226" s="36" t="s">
        <v>2146</v>
      </c>
      <c r="B226" s="36"/>
      <c r="C226" s="54">
        <v>1</v>
      </c>
      <c r="D226" s="62" t="s">
        <v>2160</v>
      </c>
      <c r="E226" s="67" t="s">
        <v>1874</v>
      </c>
      <c r="F226" s="89"/>
      <c r="G226" s="62">
        <v>158</v>
      </c>
      <c r="H226" s="62">
        <v>80</v>
      </c>
      <c r="I226" s="65">
        <v>32.046146450889282</v>
      </c>
      <c r="J226" s="59">
        <v>60</v>
      </c>
      <c r="K226" s="59" t="s">
        <v>1909</v>
      </c>
      <c r="L226" s="62">
        <v>3396</v>
      </c>
      <c r="M226" s="59">
        <v>100</v>
      </c>
      <c r="N226" s="59" t="s">
        <v>1875</v>
      </c>
      <c r="O226" s="62">
        <v>13.5</v>
      </c>
      <c r="P226" s="59">
        <v>0</v>
      </c>
      <c r="Q226" s="59" t="s">
        <v>1914</v>
      </c>
      <c r="R226" s="62">
        <v>2.7</v>
      </c>
      <c r="S226" s="59">
        <v>20</v>
      </c>
      <c r="T226" s="59" t="s">
        <v>1914</v>
      </c>
      <c r="U226" s="59">
        <v>110</v>
      </c>
      <c r="V226" s="59">
        <v>0</v>
      </c>
      <c r="W226" s="59" t="s">
        <v>1914</v>
      </c>
      <c r="X226" s="64">
        <v>35</v>
      </c>
      <c r="Y226" s="59">
        <v>70</v>
      </c>
      <c r="Z226" s="59" t="s">
        <v>1870</v>
      </c>
      <c r="AA226" s="37" t="s">
        <v>2161</v>
      </c>
      <c r="AB226" s="64"/>
      <c r="AC226" s="62" t="s">
        <v>1914</v>
      </c>
      <c r="AD226" s="128">
        <v>33</v>
      </c>
      <c r="AE226" s="62">
        <v>0</v>
      </c>
      <c r="AF226" s="62"/>
      <c r="AG226" s="128">
        <v>33</v>
      </c>
      <c r="AH226" s="62" t="s">
        <v>1914</v>
      </c>
    </row>
    <row r="227" spans="1:34" s="14" customFormat="1" ht="13.5" x14ac:dyDescent="0.2">
      <c r="A227" s="36" t="s">
        <v>2146</v>
      </c>
      <c r="B227" s="36"/>
      <c r="C227" s="54">
        <v>1</v>
      </c>
      <c r="D227" s="62" t="s">
        <v>2162</v>
      </c>
      <c r="E227" s="67" t="s">
        <v>1874</v>
      </c>
      <c r="F227" s="89"/>
      <c r="G227" s="62">
        <v>172</v>
      </c>
      <c r="H227" s="62">
        <v>46</v>
      </c>
      <c r="I227" s="65">
        <v>15.548945375878853</v>
      </c>
      <c r="J227" s="59">
        <v>80</v>
      </c>
      <c r="K227" s="59" t="s">
        <v>1906</v>
      </c>
      <c r="L227" s="62">
        <v>3788</v>
      </c>
      <c r="M227" s="59">
        <v>100</v>
      </c>
      <c r="N227" s="59" t="s">
        <v>1875</v>
      </c>
      <c r="O227" s="62">
        <v>9.5</v>
      </c>
      <c r="P227" s="59">
        <v>68</v>
      </c>
      <c r="Q227" s="59" t="s">
        <v>1870</v>
      </c>
      <c r="R227" s="62">
        <v>26.3</v>
      </c>
      <c r="S227" s="59">
        <v>100</v>
      </c>
      <c r="T227" s="59" t="s">
        <v>1875</v>
      </c>
      <c r="U227" s="59">
        <v>170</v>
      </c>
      <c r="V227" s="59">
        <v>72</v>
      </c>
      <c r="W227" s="59" t="s">
        <v>1870</v>
      </c>
      <c r="X227" s="64">
        <v>28</v>
      </c>
      <c r="Y227" s="59">
        <v>62</v>
      </c>
      <c r="Z227" s="59" t="s">
        <v>1870</v>
      </c>
      <c r="AA227" s="37" t="s">
        <v>2163</v>
      </c>
      <c r="AB227" s="64">
        <v>30</v>
      </c>
      <c r="AC227" s="62" t="s">
        <v>1914</v>
      </c>
      <c r="AD227" s="128">
        <v>70</v>
      </c>
      <c r="AE227" s="62">
        <v>0</v>
      </c>
      <c r="AF227" s="62"/>
      <c r="AG227" s="128">
        <v>70</v>
      </c>
      <c r="AH227" s="62" t="s">
        <v>1870</v>
      </c>
    </row>
    <row r="228" spans="1:34" s="14" customFormat="1" ht="13.5" x14ac:dyDescent="0.2">
      <c r="A228" s="36" t="s">
        <v>2146</v>
      </c>
      <c r="B228" s="36"/>
      <c r="C228" s="54">
        <v>1</v>
      </c>
      <c r="D228" s="62" t="s">
        <v>2164</v>
      </c>
      <c r="E228" s="67" t="s">
        <v>1874</v>
      </c>
      <c r="F228" s="89"/>
      <c r="G228" s="62">
        <v>156</v>
      </c>
      <c r="H228" s="62">
        <v>51</v>
      </c>
      <c r="I228" s="65">
        <v>20.956607495069033</v>
      </c>
      <c r="J228" s="59">
        <v>100</v>
      </c>
      <c r="K228" s="59" t="s">
        <v>1868</v>
      </c>
      <c r="L228" s="62">
        <v>2825</v>
      </c>
      <c r="M228" s="59">
        <v>76</v>
      </c>
      <c r="N228" s="59" t="s">
        <v>1870</v>
      </c>
      <c r="O228" s="62">
        <v>9.8000000000000007</v>
      </c>
      <c r="P228" s="59">
        <v>66</v>
      </c>
      <c r="Q228" s="59" t="s">
        <v>1870</v>
      </c>
      <c r="R228" s="62">
        <v>20.5</v>
      </c>
      <c r="S228" s="59">
        <v>85</v>
      </c>
      <c r="T228" s="59" t="s">
        <v>1869</v>
      </c>
      <c r="U228" s="59">
        <v>145</v>
      </c>
      <c r="V228" s="59">
        <v>50</v>
      </c>
      <c r="W228" s="59" t="s">
        <v>1914</v>
      </c>
      <c r="X228" s="64">
        <v>38</v>
      </c>
      <c r="Y228" s="59">
        <v>72</v>
      </c>
      <c r="Z228" s="59" t="s">
        <v>1870</v>
      </c>
      <c r="AA228" s="37" t="s">
        <v>2165</v>
      </c>
      <c r="AB228" s="64">
        <v>30</v>
      </c>
      <c r="AC228" s="62" t="s">
        <v>1914</v>
      </c>
      <c r="AD228" s="128">
        <v>66.3</v>
      </c>
      <c r="AE228" s="62">
        <v>0</v>
      </c>
      <c r="AF228" s="62"/>
      <c r="AG228" s="128">
        <v>66.3</v>
      </c>
      <c r="AH228" s="62" t="s">
        <v>1870</v>
      </c>
    </row>
    <row r="229" spans="1:34" s="14" customFormat="1" ht="13.5" x14ac:dyDescent="0.2">
      <c r="A229" s="36" t="s">
        <v>2146</v>
      </c>
      <c r="B229" s="36"/>
      <c r="C229" s="54">
        <v>1</v>
      </c>
      <c r="D229" s="62" t="s">
        <v>2166</v>
      </c>
      <c r="E229" s="67" t="s">
        <v>1874</v>
      </c>
      <c r="F229" s="89"/>
      <c r="G229" s="62">
        <v>162</v>
      </c>
      <c r="H229" s="62">
        <v>50</v>
      </c>
      <c r="I229" s="65">
        <v>19.051973784484073</v>
      </c>
      <c r="J229" s="59">
        <v>100</v>
      </c>
      <c r="K229" s="59" t="s">
        <v>1868</v>
      </c>
      <c r="L229" s="62">
        <v>2988</v>
      </c>
      <c r="M229" s="59">
        <v>80</v>
      </c>
      <c r="N229" s="59" t="s">
        <v>1869</v>
      </c>
      <c r="O229" s="62">
        <v>9.1999999999999993</v>
      </c>
      <c r="P229" s="59">
        <v>72</v>
      </c>
      <c r="Q229" s="59" t="s">
        <v>1870</v>
      </c>
      <c r="R229" s="62">
        <v>8.1</v>
      </c>
      <c r="S229" s="59">
        <v>64</v>
      </c>
      <c r="T229" s="59" t="s">
        <v>1870</v>
      </c>
      <c r="U229" s="59">
        <v>167</v>
      </c>
      <c r="V229" s="59">
        <v>70</v>
      </c>
      <c r="W229" s="59" t="s">
        <v>1870</v>
      </c>
      <c r="X229" s="64">
        <v>35</v>
      </c>
      <c r="Y229" s="59">
        <v>70</v>
      </c>
      <c r="Z229" s="59" t="s">
        <v>1870</v>
      </c>
      <c r="AA229" s="37" t="s">
        <v>2167</v>
      </c>
      <c r="AB229" s="64">
        <v>60</v>
      </c>
      <c r="AC229" s="62" t="s">
        <v>1870</v>
      </c>
      <c r="AD229" s="128">
        <v>73.8</v>
      </c>
      <c r="AE229" s="62">
        <v>0</v>
      </c>
      <c r="AF229" s="62"/>
      <c r="AG229" s="128">
        <v>73.8</v>
      </c>
      <c r="AH229" s="62" t="s">
        <v>1870</v>
      </c>
    </row>
    <row r="230" spans="1:34" s="14" customFormat="1" ht="13.5" x14ac:dyDescent="0.2">
      <c r="A230" s="36" t="s">
        <v>2146</v>
      </c>
      <c r="B230" s="36"/>
      <c r="C230" s="54">
        <v>1</v>
      </c>
      <c r="D230" s="62" t="s">
        <v>2168</v>
      </c>
      <c r="E230" s="67" t="s">
        <v>1874</v>
      </c>
      <c r="F230" s="89"/>
      <c r="G230" s="62">
        <v>163</v>
      </c>
      <c r="H230" s="62">
        <v>75</v>
      </c>
      <c r="I230" s="65">
        <v>28.228386465429637</v>
      </c>
      <c r="J230" s="59">
        <v>60</v>
      </c>
      <c r="K230" s="59" t="s">
        <v>1909</v>
      </c>
      <c r="L230" s="62">
        <v>3529</v>
      </c>
      <c r="M230" s="59">
        <v>100</v>
      </c>
      <c r="N230" s="59" t="s">
        <v>1875</v>
      </c>
      <c r="O230" s="62">
        <v>8.6</v>
      </c>
      <c r="P230" s="59">
        <v>78</v>
      </c>
      <c r="Q230" s="59" t="s">
        <v>1870</v>
      </c>
      <c r="R230" s="62">
        <v>12.5</v>
      </c>
      <c r="S230" s="59">
        <v>70</v>
      </c>
      <c r="T230" s="59" t="s">
        <v>1870</v>
      </c>
      <c r="U230" s="59">
        <v>160</v>
      </c>
      <c r="V230" s="59">
        <v>66</v>
      </c>
      <c r="W230" s="59" t="s">
        <v>1870</v>
      </c>
      <c r="X230" s="64">
        <v>34</v>
      </c>
      <c r="Y230" s="59">
        <v>68</v>
      </c>
      <c r="Z230" s="59" t="s">
        <v>1870</v>
      </c>
      <c r="AA230" s="37" t="s">
        <v>2169</v>
      </c>
      <c r="AB230" s="64">
        <v>40</v>
      </c>
      <c r="AC230" s="62" t="s">
        <v>1914</v>
      </c>
      <c r="AD230" s="128">
        <v>68</v>
      </c>
      <c r="AE230" s="62">
        <v>0</v>
      </c>
      <c r="AF230" s="62"/>
      <c r="AG230" s="128">
        <v>68</v>
      </c>
      <c r="AH230" s="62" t="s">
        <v>1870</v>
      </c>
    </row>
    <row r="231" spans="1:34" s="14" customFormat="1" ht="13.5" x14ac:dyDescent="0.2">
      <c r="A231" s="36" t="s">
        <v>2146</v>
      </c>
      <c r="B231" s="36"/>
      <c r="C231" s="54">
        <v>1</v>
      </c>
      <c r="D231" s="62" t="s">
        <v>2170</v>
      </c>
      <c r="E231" s="67" t="s">
        <v>1874</v>
      </c>
      <c r="F231" s="89"/>
      <c r="G231" s="62">
        <v>172</v>
      </c>
      <c r="H231" s="62">
        <v>62</v>
      </c>
      <c r="I231" s="65">
        <v>20.957274202271496</v>
      </c>
      <c r="J231" s="59">
        <v>100</v>
      </c>
      <c r="K231" s="59" t="s">
        <v>1868</v>
      </c>
      <c r="L231" s="62">
        <v>2994</v>
      </c>
      <c r="M231" s="59">
        <v>80</v>
      </c>
      <c r="N231" s="59" t="s">
        <v>1869</v>
      </c>
      <c r="O231" s="62">
        <v>9.9</v>
      </c>
      <c r="P231" s="59">
        <v>64</v>
      </c>
      <c r="Q231" s="59" t="s">
        <v>1870</v>
      </c>
      <c r="R231" s="62">
        <v>6.8</v>
      </c>
      <c r="S231" s="59">
        <v>62</v>
      </c>
      <c r="T231" s="59" t="s">
        <v>1870</v>
      </c>
      <c r="U231" s="59">
        <v>155</v>
      </c>
      <c r="V231" s="59">
        <v>62</v>
      </c>
      <c r="W231" s="59" t="s">
        <v>1870</v>
      </c>
      <c r="X231" s="64">
        <v>35</v>
      </c>
      <c r="Y231" s="59">
        <v>70</v>
      </c>
      <c r="Z231" s="59" t="s">
        <v>1870</v>
      </c>
      <c r="AA231" s="37" t="s">
        <v>2171</v>
      </c>
      <c r="AB231" s="64">
        <v>40</v>
      </c>
      <c r="AC231" s="62" t="s">
        <v>1914</v>
      </c>
      <c r="AD231" s="128">
        <v>67.2</v>
      </c>
      <c r="AE231" s="62">
        <v>0</v>
      </c>
      <c r="AF231" s="62"/>
      <c r="AG231" s="128">
        <v>67.2</v>
      </c>
      <c r="AH231" s="62" t="s">
        <v>1870</v>
      </c>
    </row>
    <row r="232" spans="1:34" s="14" customFormat="1" ht="13.5" x14ac:dyDescent="0.2">
      <c r="A232" s="36" t="s">
        <v>2146</v>
      </c>
      <c r="B232" s="36"/>
      <c r="C232" s="54">
        <v>1</v>
      </c>
      <c r="D232" s="62" t="s">
        <v>2172</v>
      </c>
      <c r="E232" s="67" t="s">
        <v>1874</v>
      </c>
      <c r="F232" s="89"/>
      <c r="G232" s="62">
        <v>164</v>
      </c>
      <c r="H232" s="62">
        <v>59</v>
      </c>
      <c r="I232" s="65">
        <v>21.936347412254609</v>
      </c>
      <c r="J232" s="59">
        <v>100</v>
      </c>
      <c r="K232" s="59" t="s">
        <v>1868</v>
      </c>
      <c r="L232" s="62">
        <v>2608</v>
      </c>
      <c r="M232" s="59">
        <v>72</v>
      </c>
      <c r="N232" s="59" t="s">
        <v>1870</v>
      </c>
      <c r="O232" s="62">
        <v>9.5</v>
      </c>
      <c r="P232" s="59">
        <v>68</v>
      </c>
      <c r="Q232" s="59" t="s">
        <v>1870</v>
      </c>
      <c r="R232" s="62">
        <v>15.4</v>
      </c>
      <c r="S232" s="59">
        <v>74</v>
      </c>
      <c r="T232" s="59" t="s">
        <v>1870</v>
      </c>
      <c r="U232" s="59">
        <v>140</v>
      </c>
      <c r="V232" s="62">
        <v>40</v>
      </c>
      <c r="W232" s="62" t="s">
        <v>1914</v>
      </c>
      <c r="X232" s="64">
        <v>35</v>
      </c>
      <c r="Y232" s="62">
        <v>70</v>
      </c>
      <c r="Z232" s="62" t="s">
        <v>1870</v>
      </c>
      <c r="AA232" s="37" t="s">
        <v>1878</v>
      </c>
      <c r="AB232" s="64">
        <v>62</v>
      </c>
      <c r="AC232" s="62" t="s">
        <v>1870</v>
      </c>
      <c r="AD232" s="128">
        <v>70.2</v>
      </c>
      <c r="AE232" s="62">
        <v>0</v>
      </c>
      <c r="AF232" s="62"/>
      <c r="AG232" s="128">
        <v>70.2</v>
      </c>
      <c r="AH232" s="62" t="s">
        <v>1870</v>
      </c>
    </row>
    <row r="233" spans="1:34" s="14" customFormat="1" ht="13.5" x14ac:dyDescent="0.2">
      <c r="A233" s="36" t="s">
        <v>2146</v>
      </c>
      <c r="B233" s="36"/>
      <c r="C233" s="54">
        <v>1</v>
      </c>
      <c r="D233" s="62" t="s">
        <v>2173</v>
      </c>
      <c r="E233" s="67" t="s">
        <v>1874</v>
      </c>
      <c r="F233" s="89"/>
      <c r="G233" s="62">
        <v>164</v>
      </c>
      <c r="H233" s="62">
        <v>78</v>
      </c>
      <c r="I233" s="65">
        <v>29.000594883997621</v>
      </c>
      <c r="J233" s="59">
        <v>60</v>
      </c>
      <c r="K233" s="59" t="s">
        <v>1909</v>
      </c>
      <c r="L233" s="62">
        <v>2893</v>
      </c>
      <c r="M233" s="59">
        <v>78</v>
      </c>
      <c r="N233" s="59" t="s">
        <v>1870</v>
      </c>
      <c r="O233" s="62">
        <v>8.8000000000000007</v>
      </c>
      <c r="P233" s="59">
        <v>76</v>
      </c>
      <c r="Q233" s="59" t="s">
        <v>1870</v>
      </c>
      <c r="R233" s="62">
        <v>15.8</v>
      </c>
      <c r="S233" s="59">
        <v>74</v>
      </c>
      <c r="T233" s="59" t="s">
        <v>1870</v>
      </c>
      <c r="U233" s="59">
        <v>170</v>
      </c>
      <c r="V233" s="59">
        <v>72</v>
      </c>
      <c r="W233" s="59" t="s">
        <v>1870</v>
      </c>
      <c r="X233" s="64">
        <v>24</v>
      </c>
      <c r="Y233" s="59">
        <v>50</v>
      </c>
      <c r="Z233" s="59" t="s">
        <v>1914</v>
      </c>
      <c r="AA233" s="37" t="s">
        <v>2165</v>
      </c>
      <c r="AB233" s="64">
        <v>30</v>
      </c>
      <c r="AC233" s="62" t="s">
        <v>1914</v>
      </c>
      <c r="AD233" s="128">
        <v>61.5</v>
      </c>
      <c r="AE233" s="62">
        <v>0</v>
      </c>
      <c r="AF233" s="62"/>
      <c r="AG233" s="128">
        <v>61.5</v>
      </c>
      <c r="AH233" s="62" t="s">
        <v>1870</v>
      </c>
    </row>
    <row r="234" spans="1:34" s="14" customFormat="1" ht="13.5" x14ac:dyDescent="0.2">
      <c r="A234" s="36" t="s">
        <v>2146</v>
      </c>
      <c r="B234" s="36"/>
      <c r="C234" s="54">
        <v>1</v>
      </c>
      <c r="D234" s="62" t="s">
        <v>2174</v>
      </c>
      <c r="E234" s="67" t="s">
        <v>1874</v>
      </c>
      <c r="F234" s="89"/>
      <c r="G234" s="62">
        <v>163</v>
      </c>
      <c r="H234" s="62">
        <v>48</v>
      </c>
      <c r="I234" s="65">
        <v>18.066167337874969</v>
      </c>
      <c r="J234" s="59">
        <v>100</v>
      </c>
      <c r="K234" s="59" t="s">
        <v>1868</v>
      </c>
      <c r="L234" s="62">
        <v>2506</v>
      </c>
      <c r="M234" s="59">
        <v>70</v>
      </c>
      <c r="N234" s="59" t="s">
        <v>1870</v>
      </c>
      <c r="O234" s="62">
        <v>9.5</v>
      </c>
      <c r="P234" s="59">
        <v>68</v>
      </c>
      <c r="Q234" s="59" t="s">
        <v>1870</v>
      </c>
      <c r="R234" s="62">
        <v>19.7</v>
      </c>
      <c r="S234" s="59">
        <v>80</v>
      </c>
      <c r="T234" s="59" t="s">
        <v>1869</v>
      </c>
      <c r="U234" s="59">
        <v>180</v>
      </c>
      <c r="V234" s="59">
        <v>80</v>
      </c>
      <c r="W234" s="59" t="s">
        <v>1869</v>
      </c>
      <c r="X234" s="64">
        <v>35</v>
      </c>
      <c r="Y234" s="59">
        <v>70</v>
      </c>
      <c r="Z234" s="59" t="s">
        <v>1870</v>
      </c>
      <c r="AA234" s="37" t="s">
        <v>2175</v>
      </c>
      <c r="AB234" s="64">
        <v>50</v>
      </c>
      <c r="AC234" s="62" t="s">
        <v>1914</v>
      </c>
      <c r="AD234" s="128">
        <v>72.100000000000009</v>
      </c>
      <c r="AE234" s="62">
        <v>0</v>
      </c>
      <c r="AF234" s="62"/>
      <c r="AG234" s="128">
        <v>72.099999999999994</v>
      </c>
      <c r="AH234" s="62" t="s">
        <v>1870</v>
      </c>
    </row>
    <row r="235" spans="1:34" s="14" customFormat="1" ht="13.5" x14ac:dyDescent="0.2">
      <c r="A235" s="36" t="s">
        <v>2146</v>
      </c>
      <c r="B235" s="36"/>
      <c r="C235" s="54">
        <v>1</v>
      </c>
      <c r="D235" s="62" t="s">
        <v>2176</v>
      </c>
      <c r="E235" s="67" t="s">
        <v>1874</v>
      </c>
      <c r="F235" s="89"/>
      <c r="G235" s="62">
        <v>162</v>
      </c>
      <c r="H235" s="62">
        <v>56</v>
      </c>
      <c r="I235" s="65">
        <v>21.338210638622161</v>
      </c>
      <c r="J235" s="59">
        <v>100</v>
      </c>
      <c r="K235" s="59" t="s">
        <v>1868</v>
      </c>
      <c r="L235" s="62">
        <v>2942</v>
      </c>
      <c r="M235" s="59">
        <v>78</v>
      </c>
      <c r="N235" s="59" t="s">
        <v>1870</v>
      </c>
      <c r="O235" s="62">
        <v>10.6</v>
      </c>
      <c r="P235" s="59">
        <v>50</v>
      </c>
      <c r="Q235" s="59" t="s">
        <v>1914</v>
      </c>
      <c r="R235" s="62">
        <v>11.1</v>
      </c>
      <c r="S235" s="59">
        <v>68</v>
      </c>
      <c r="T235" s="59" t="s">
        <v>1870</v>
      </c>
      <c r="U235" s="59">
        <v>155</v>
      </c>
      <c r="V235" s="59">
        <v>62</v>
      </c>
      <c r="W235" s="59" t="s">
        <v>1870</v>
      </c>
      <c r="X235" s="64">
        <v>35</v>
      </c>
      <c r="Y235" s="59">
        <v>70</v>
      </c>
      <c r="Z235" s="59" t="s">
        <v>1870</v>
      </c>
      <c r="AA235" s="37" t="s">
        <v>2177</v>
      </c>
      <c r="AB235" s="64">
        <v>30</v>
      </c>
      <c r="AC235" s="62" t="s">
        <v>1914</v>
      </c>
      <c r="AD235" s="128">
        <v>62.7</v>
      </c>
      <c r="AE235" s="62">
        <v>0</v>
      </c>
      <c r="AF235" s="62"/>
      <c r="AG235" s="128">
        <v>62.7</v>
      </c>
      <c r="AH235" s="62" t="s">
        <v>1870</v>
      </c>
    </row>
    <row r="236" spans="1:34" s="14" customFormat="1" ht="13.5" x14ac:dyDescent="0.2">
      <c r="A236" s="36" t="s">
        <v>2146</v>
      </c>
      <c r="B236" s="36"/>
      <c r="C236" s="54">
        <v>1</v>
      </c>
      <c r="D236" s="62" t="s">
        <v>2178</v>
      </c>
      <c r="E236" s="67" t="s">
        <v>1874</v>
      </c>
      <c r="F236" s="89"/>
      <c r="G236" s="62">
        <v>162</v>
      </c>
      <c r="H236" s="62">
        <v>73</v>
      </c>
      <c r="I236" s="65">
        <v>27.815881725346745</v>
      </c>
      <c r="J236" s="59">
        <v>60</v>
      </c>
      <c r="K236" s="59" t="s">
        <v>1909</v>
      </c>
      <c r="L236" s="62">
        <v>3159</v>
      </c>
      <c r="M236" s="59">
        <v>85</v>
      </c>
      <c r="N236" s="59" t="s">
        <v>1869</v>
      </c>
      <c r="O236" s="62">
        <v>8.6999999999999993</v>
      </c>
      <c r="P236" s="59">
        <v>76</v>
      </c>
      <c r="Q236" s="59" t="s">
        <v>1870</v>
      </c>
      <c r="R236" s="62">
        <v>15.1</v>
      </c>
      <c r="S236" s="59">
        <v>74</v>
      </c>
      <c r="T236" s="59" t="s">
        <v>1870</v>
      </c>
      <c r="U236" s="59">
        <v>170</v>
      </c>
      <c r="V236" s="59">
        <v>72</v>
      </c>
      <c r="W236" s="59" t="s">
        <v>1870</v>
      </c>
      <c r="X236" s="64">
        <v>23</v>
      </c>
      <c r="Y236" s="59">
        <v>50</v>
      </c>
      <c r="Z236" s="59" t="s">
        <v>1914</v>
      </c>
      <c r="AA236" s="37" t="s">
        <v>2179</v>
      </c>
      <c r="AB236" s="64">
        <v>62</v>
      </c>
      <c r="AC236" s="62" t="s">
        <v>1870</v>
      </c>
      <c r="AD236" s="128">
        <v>68.95</v>
      </c>
      <c r="AE236" s="62">
        <v>0</v>
      </c>
      <c r="AF236" s="62"/>
      <c r="AG236" s="128">
        <v>68.95</v>
      </c>
      <c r="AH236" s="62" t="s">
        <v>1870</v>
      </c>
    </row>
    <row r="237" spans="1:34" s="14" customFormat="1" ht="13.5" x14ac:dyDescent="0.2">
      <c r="A237" s="36" t="s">
        <v>2146</v>
      </c>
      <c r="B237" s="36"/>
      <c r="C237" s="54">
        <v>1</v>
      </c>
      <c r="D237" s="62" t="s">
        <v>2180</v>
      </c>
      <c r="E237" s="67" t="s">
        <v>1903</v>
      </c>
      <c r="F237" s="89"/>
      <c r="G237" s="62">
        <v>184</v>
      </c>
      <c r="H237" s="62">
        <v>76</v>
      </c>
      <c r="I237" s="65">
        <v>22.448015122873343</v>
      </c>
      <c r="J237" s="59">
        <v>100</v>
      </c>
      <c r="K237" s="59" t="s">
        <v>1868</v>
      </c>
      <c r="L237" s="62">
        <v>3859</v>
      </c>
      <c r="M237" s="59">
        <v>74</v>
      </c>
      <c r="N237" s="59" t="s">
        <v>1870</v>
      </c>
      <c r="O237" s="62">
        <v>7.4</v>
      </c>
      <c r="P237" s="59">
        <v>78</v>
      </c>
      <c r="Q237" s="59" t="s">
        <v>1870</v>
      </c>
      <c r="R237" s="62">
        <v>15.1</v>
      </c>
      <c r="S237" s="59">
        <v>76</v>
      </c>
      <c r="T237" s="59" t="s">
        <v>1870</v>
      </c>
      <c r="U237" s="59">
        <v>225</v>
      </c>
      <c r="V237" s="59">
        <v>70</v>
      </c>
      <c r="W237" s="59" t="s">
        <v>1870</v>
      </c>
      <c r="X237" s="64">
        <v>2</v>
      </c>
      <c r="Y237" s="59">
        <v>0</v>
      </c>
      <c r="Z237" s="59" t="s">
        <v>1914</v>
      </c>
      <c r="AA237" s="37" t="s">
        <v>2181</v>
      </c>
      <c r="AB237" s="64">
        <v>50</v>
      </c>
      <c r="AC237" s="62" t="s">
        <v>1914</v>
      </c>
      <c r="AD237" s="128">
        <v>66.3</v>
      </c>
      <c r="AE237" s="62">
        <v>0</v>
      </c>
      <c r="AF237" s="62"/>
      <c r="AG237" s="128">
        <v>66.3</v>
      </c>
      <c r="AH237" s="62" t="s">
        <v>1870</v>
      </c>
    </row>
    <row r="238" spans="1:34" s="14" customFormat="1" ht="13.5" x14ac:dyDescent="0.2">
      <c r="A238" s="36" t="s">
        <v>2146</v>
      </c>
      <c r="B238" s="36"/>
      <c r="C238" s="54">
        <v>1</v>
      </c>
      <c r="D238" s="62" t="s">
        <v>2182</v>
      </c>
      <c r="E238" s="67" t="s">
        <v>1903</v>
      </c>
      <c r="F238" s="89"/>
      <c r="G238" s="62">
        <v>181</v>
      </c>
      <c r="H238" s="62">
        <v>67</v>
      </c>
      <c r="I238" s="65">
        <v>20.451146179909038</v>
      </c>
      <c r="J238" s="59">
        <v>100</v>
      </c>
      <c r="K238" s="59" t="s">
        <v>1868</v>
      </c>
      <c r="L238" s="62">
        <v>3674</v>
      </c>
      <c r="M238" s="59">
        <v>70</v>
      </c>
      <c r="N238" s="59" t="s">
        <v>1870</v>
      </c>
      <c r="O238" s="62">
        <v>7.9</v>
      </c>
      <c r="P238" s="59">
        <v>72</v>
      </c>
      <c r="Q238" s="59" t="s">
        <v>1870</v>
      </c>
      <c r="R238" s="62">
        <v>18.5</v>
      </c>
      <c r="S238" s="59">
        <v>80</v>
      </c>
      <c r="T238" s="59" t="s">
        <v>1869</v>
      </c>
      <c r="U238" s="59">
        <v>246</v>
      </c>
      <c r="V238" s="59">
        <v>80</v>
      </c>
      <c r="W238" s="59" t="s">
        <v>1869</v>
      </c>
      <c r="X238" s="64">
        <v>4</v>
      </c>
      <c r="Y238" s="59">
        <v>10</v>
      </c>
      <c r="Z238" s="59" t="s">
        <v>1914</v>
      </c>
      <c r="AA238" s="37" t="s">
        <v>2017</v>
      </c>
      <c r="AB238" s="64">
        <v>74</v>
      </c>
      <c r="AC238" s="62" t="s">
        <v>1870</v>
      </c>
      <c r="AD238" s="128">
        <v>71.7</v>
      </c>
      <c r="AE238" s="62">
        <v>0</v>
      </c>
      <c r="AF238" s="62"/>
      <c r="AG238" s="128">
        <v>71.7</v>
      </c>
      <c r="AH238" s="62" t="s">
        <v>1870</v>
      </c>
    </row>
    <row r="239" spans="1:34" s="14" customFormat="1" ht="13.5" x14ac:dyDescent="0.2">
      <c r="A239" s="36" t="s">
        <v>2146</v>
      </c>
      <c r="B239" s="36"/>
      <c r="C239" s="54">
        <v>1</v>
      </c>
      <c r="D239" s="62" t="s">
        <v>2183</v>
      </c>
      <c r="E239" s="67" t="s">
        <v>1903</v>
      </c>
      <c r="F239" s="89"/>
      <c r="G239" s="62">
        <v>173</v>
      </c>
      <c r="H239" s="62">
        <v>100</v>
      </c>
      <c r="I239" s="65">
        <v>33.412409368839583</v>
      </c>
      <c r="J239" s="59">
        <v>60</v>
      </c>
      <c r="K239" s="59" t="s">
        <v>1909</v>
      </c>
      <c r="L239" s="62">
        <v>4123</v>
      </c>
      <c r="M239" s="59">
        <v>78</v>
      </c>
      <c r="N239" s="59" t="s">
        <v>1870</v>
      </c>
      <c r="O239" s="62">
        <v>7.9</v>
      </c>
      <c r="P239" s="59">
        <v>72</v>
      </c>
      <c r="Q239" s="59" t="s">
        <v>1870</v>
      </c>
      <c r="R239" s="62">
        <v>15.3</v>
      </c>
      <c r="S239" s="59">
        <v>76</v>
      </c>
      <c r="T239" s="59" t="s">
        <v>1870</v>
      </c>
      <c r="U239" s="59">
        <v>220</v>
      </c>
      <c r="V239" s="59">
        <v>66</v>
      </c>
      <c r="W239" s="59" t="s">
        <v>1870</v>
      </c>
      <c r="X239" s="64">
        <v>4</v>
      </c>
      <c r="Y239" s="59">
        <v>10</v>
      </c>
      <c r="Z239" s="59" t="s">
        <v>1914</v>
      </c>
      <c r="AA239" s="37" t="s">
        <v>2184</v>
      </c>
      <c r="AB239" s="64">
        <v>50</v>
      </c>
      <c r="AC239" s="62" t="s">
        <v>1914</v>
      </c>
      <c r="AD239" s="128">
        <v>60.300000000000004</v>
      </c>
      <c r="AE239" s="62">
        <v>0</v>
      </c>
      <c r="AF239" s="62"/>
      <c r="AG239" s="128">
        <v>60.3</v>
      </c>
      <c r="AH239" s="62" t="s">
        <v>1870</v>
      </c>
    </row>
    <row r="240" spans="1:34" s="14" customFormat="1" ht="13.5" x14ac:dyDescent="0.2">
      <c r="A240" s="36" t="s">
        <v>2146</v>
      </c>
      <c r="B240" s="36"/>
      <c r="C240" s="54">
        <v>1</v>
      </c>
      <c r="D240" s="62" t="s">
        <v>2185</v>
      </c>
      <c r="E240" s="67" t="s">
        <v>1903</v>
      </c>
      <c r="F240" s="89"/>
      <c r="G240" s="62">
        <v>175</v>
      </c>
      <c r="H240" s="62">
        <v>56</v>
      </c>
      <c r="I240" s="65">
        <v>18.285714285714285</v>
      </c>
      <c r="J240" s="59">
        <v>100</v>
      </c>
      <c r="K240" s="59" t="s">
        <v>1868</v>
      </c>
      <c r="L240" s="62">
        <v>3519</v>
      </c>
      <c r="M240" s="59">
        <v>68</v>
      </c>
      <c r="N240" s="59" t="s">
        <v>1870</v>
      </c>
      <c r="O240" s="62">
        <v>7.6</v>
      </c>
      <c r="P240" s="59">
        <v>76</v>
      </c>
      <c r="Q240" s="59" t="s">
        <v>1870</v>
      </c>
      <c r="R240" s="62">
        <v>13.4</v>
      </c>
      <c r="S240" s="59">
        <v>74</v>
      </c>
      <c r="T240" s="59" t="s">
        <v>1870</v>
      </c>
      <c r="U240" s="59">
        <v>215</v>
      </c>
      <c r="V240" s="59">
        <v>64</v>
      </c>
      <c r="W240" s="59" t="s">
        <v>1870</v>
      </c>
      <c r="X240" s="64">
        <v>0</v>
      </c>
      <c r="Y240" s="59">
        <v>0</v>
      </c>
      <c r="Z240" s="59" t="s">
        <v>1914</v>
      </c>
      <c r="AA240" s="37" t="s">
        <v>2186</v>
      </c>
      <c r="AB240" s="64">
        <v>30</v>
      </c>
      <c r="AC240" s="62" t="s">
        <v>1914</v>
      </c>
      <c r="AD240" s="128">
        <v>60.2</v>
      </c>
      <c r="AE240" s="62">
        <v>0</v>
      </c>
      <c r="AF240" s="62"/>
      <c r="AG240" s="128">
        <v>60.2</v>
      </c>
      <c r="AH240" s="62" t="s">
        <v>1870</v>
      </c>
    </row>
    <row r="241" spans="1:34" s="14" customFormat="1" ht="13.5" x14ac:dyDescent="0.2">
      <c r="A241" s="36" t="s">
        <v>2146</v>
      </c>
      <c r="B241" s="36"/>
      <c r="C241" s="54">
        <v>1</v>
      </c>
      <c r="D241" s="62" t="s">
        <v>2187</v>
      </c>
      <c r="E241" s="67" t="s">
        <v>1903</v>
      </c>
      <c r="F241" s="89"/>
      <c r="G241" s="62">
        <v>182</v>
      </c>
      <c r="H241" s="62">
        <v>88</v>
      </c>
      <c r="I241" s="65">
        <v>26.566839753652943</v>
      </c>
      <c r="J241" s="59">
        <v>80</v>
      </c>
      <c r="K241" s="59" t="s">
        <v>1889</v>
      </c>
      <c r="L241" s="62">
        <v>4746</v>
      </c>
      <c r="M241" s="59">
        <v>90</v>
      </c>
      <c r="N241" s="59" t="s">
        <v>1875</v>
      </c>
      <c r="O241" s="62">
        <v>6.9</v>
      </c>
      <c r="P241" s="59">
        <v>95</v>
      </c>
      <c r="Q241" s="59" t="s">
        <v>1875</v>
      </c>
      <c r="R241" s="62">
        <v>5.2</v>
      </c>
      <c r="S241" s="59">
        <v>62</v>
      </c>
      <c r="T241" s="59" t="s">
        <v>1870</v>
      </c>
      <c r="U241" s="59">
        <v>210</v>
      </c>
      <c r="V241" s="59">
        <v>62</v>
      </c>
      <c r="W241" s="59" t="s">
        <v>1870</v>
      </c>
      <c r="X241" s="64">
        <v>3</v>
      </c>
      <c r="Y241" s="59">
        <v>0</v>
      </c>
      <c r="Z241" s="59" t="s">
        <v>1914</v>
      </c>
      <c r="AA241" s="37" t="s">
        <v>2188</v>
      </c>
      <c r="AB241" s="64">
        <v>40</v>
      </c>
      <c r="AC241" s="62" t="s">
        <v>1914</v>
      </c>
      <c r="AD241" s="128">
        <v>64.900000000000006</v>
      </c>
      <c r="AE241" s="62">
        <v>0</v>
      </c>
      <c r="AF241" s="62"/>
      <c r="AG241" s="128">
        <v>64.900000000000006</v>
      </c>
      <c r="AH241" s="62" t="s">
        <v>1870</v>
      </c>
    </row>
    <row r="242" spans="1:34" s="14" customFormat="1" ht="13.5" x14ac:dyDescent="0.2">
      <c r="A242" s="36" t="s">
        <v>2146</v>
      </c>
      <c r="B242" s="36"/>
      <c r="C242" s="54">
        <v>1</v>
      </c>
      <c r="D242" s="62" t="s">
        <v>2189</v>
      </c>
      <c r="E242" s="67" t="s">
        <v>1903</v>
      </c>
      <c r="F242" s="89"/>
      <c r="G242" s="62">
        <v>178</v>
      </c>
      <c r="H242" s="62">
        <v>99</v>
      </c>
      <c r="I242" s="65">
        <v>31.246054791061734</v>
      </c>
      <c r="J242" s="59">
        <v>60</v>
      </c>
      <c r="K242" s="59" t="s">
        <v>1909</v>
      </c>
      <c r="L242" s="62">
        <v>4601</v>
      </c>
      <c r="M242" s="59">
        <v>85</v>
      </c>
      <c r="N242" s="59" t="s">
        <v>1869</v>
      </c>
      <c r="O242" s="62">
        <v>7.4</v>
      </c>
      <c r="P242" s="59">
        <v>78</v>
      </c>
      <c r="Q242" s="59" t="s">
        <v>1870</v>
      </c>
      <c r="R242" s="62">
        <v>7</v>
      </c>
      <c r="S242" s="59">
        <v>64</v>
      </c>
      <c r="T242" s="59" t="s">
        <v>1870</v>
      </c>
      <c r="U242" s="59">
        <v>230</v>
      </c>
      <c r="V242" s="59">
        <v>72</v>
      </c>
      <c r="W242" s="59" t="s">
        <v>1870</v>
      </c>
      <c r="X242" s="64">
        <v>1</v>
      </c>
      <c r="Y242" s="59">
        <v>0</v>
      </c>
      <c r="Z242" s="59" t="s">
        <v>1914</v>
      </c>
      <c r="AA242" s="37" t="s">
        <v>2190</v>
      </c>
      <c r="AB242" s="64">
        <v>64</v>
      </c>
      <c r="AC242" s="62" t="s">
        <v>1870</v>
      </c>
      <c r="AD242" s="128">
        <v>63.75</v>
      </c>
      <c r="AE242" s="62">
        <v>0</v>
      </c>
      <c r="AF242" s="62"/>
      <c r="AG242" s="128">
        <v>63.75</v>
      </c>
      <c r="AH242" s="62" t="s">
        <v>1870</v>
      </c>
    </row>
    <row r="243" spans="1:34" s="14" customFormat="1" ht="13.5" x14ac:dyDescent="0.2">
      <c r="A243" s="36" t="s">
        <v>2146</v>
      </c>
      <c r="B243" s="36"/>
      <c r="C243" s="54">
        <v>1</v>
      </c>
      <c r="D243" s="62" t="s">
        <v>2191</v>
      </c>
      <c r="E243" s="67" t="s">
        <v>1903</v>
      </c>
      <c r="F243" s="89"/>
      <c r="G243" s="62">
        <v>186</v>
      </c>
      <c r="H243" s="62">
        <v>94</v>
      </c>
      <c r="I243" s="65">
        <v>27.17077118742051</v>
      </c>
      <c r="J243" s="59">
        <v>80</v>
      </c>
      <c r="K243" s="59" t="s">
        <v>1889</v>
      </c>
      <c r="L243" s="62">
        <v>6094</v>
      </c>
      <c r="M243" s="59">
        <v>100</v>
      </c>
      <c r="N243" s="59" t="s">
        <v>1875</v>
      </c>
      <c r="O243" s="62">
        <v>7.9</v>
      </c>
      <c r="P243" s="59">
        <v>72</v>
      </c>
      <c r="Q243" s="59" t="s">
        <v>1870</v>
      </c>
      <c r="R243" s="62">
        <v>6.1</v>
      </c>
      <c r="S243" s="59">
        <v>64</v>
      </c>
      <c r="T243" s="59" t="s">
        <v>1870</v>
      </c>
      <c r="U243" s="59">
        <v>244</v>
      </c>
      <c r="V243" s="59">
        <v>78</v>
      </c>
      <c r="W243" s="59" t="s">
        <v>1870</v>
      </c>
      <c r="X243" s="64">
        <v>2</v>
      </c>
      <c r="Y243" s="59">
        <v>0</v>
      </c>
      <c r="Z243" s="59" t="s">
        <v>1914</v>
      </c>
      <c r="AA243" s="37" t="s">
        <v>2192</v>
      </c>
      <c r="AB243" s="64">
        <v>40</v>
      </c>
      <c r="AC243" s="62" t="s">
        <v>1914</v>
      </c>
      <c r="AD243" s="128">
        <v>63.6</v>
      </c>
      <c r="AE243" s="62">
        <v>0</v>
      </c>
      <c r="AF243" s="62"/>
      <c r="AG243" s="128">
        <v>63.6</v>
      </c>
      <c r="AH243" s="62" t="s">
        <v>1870</v>
      </c>
    </row>
    <row r="244" spans="1:34" s="14" customFormat="1" ht="13.5" x14ac:dyDescent="0.2">
      <c r="A244" s="36" t="s">
        <v>2146</v>
      </c>
      <c r="B244" s="36"/>
      <c r="C244" s="54">
        <v>1</v>
      </c>
      <c r="D244" s="62" t="s">
        <v>2193</v>
      </c>
      <c r="E244" s="67" t="s">
        <v>1903</v>
      </c>
      <c r="F244" s="89"/>
      <c r="G244" s="62">
        <v>178</v>
      </c>
      <c r="H244" s="62">
        <v>125</v>
      </c>
      <c r="I244" s="65">
        <v>39.452089382653703</v>
      </c>
      <c r="J244" s="59">
        <v>60</v>
      </c>
      <c r="K244" s="59" t="s">
        <v>1909</v>
      </c>
      <c r="L244" s="62">
        <v>4335</v>
      </c>
      <c r="M244" s="59">
        <v>80</v>
      </c>
      <c r="N244" s="59" t="s">
        <v>1869</v>
      </c>
      <c r="O244" s="62">
        <v>8.3000000000000007</v>
      </c>
      <c r="P244" s="59">
        <v>68</v>
      </c>
      <c r="Q244" s="59" t="s">
        <v>1870</v>
      </c>
      <c r="R244" s="62">
        <v>7.9</v>
      </c>
      <c r="S244" s="59">
        <v>66</v>
      </c>
      <c r="T244" s="59" t="s">
        <v>1870</v>
      </c>
      <c r="U244" s="59">
        <v>210</v>
      </c>
      <c r="V244" s="59">
        <v>62</v>
      </c>
      <c r="W244" s="59" t="s">
        <v>1870</v>
      </c>
      <c r="X244" s="64">
        <v>0</v>
      </c>
      <c r="Y244" s="59">
        <v>0</v>
      </c>
      <c r="Z244" s="59" t="s">
        <v>1914</v>
      </c>
      <c r="AA244" s="37" t="s">
        <v>1892</v>
      </c>
      <c r="AB244" s="64">
        <v>72</v>
      </c>
      <c r="AC244" s="62" t="s">
        <v>1870</v>
      </c>
      <c r="AD244" s="128">
        <v>61.800000000000004</v>
      </c>
      <c r="AE244" s="62">
        <v>0</v>
      </c>
      <c r="AF244" s="62"/>
      <c r="AG244" s="128">
        <v>61.8</v>
      </c>
      <c r="AH244" s="62" t="s">
        <v>1870</v>
      </c>
    </row>
    <row r="245" spans="1:34" s="14" customFormat="1" ht="13.5" x14ac:dyDescent="0.2">
      <c r="A245" s="36" t="s">
        <v>2146</v>
      </c>
      <c r="B245" s="36"/>
      <c r="C245" s="54">
        <v>1</v>
      </c>
      <c r="D245" s="62" t="s">
        <v>2194</v>
      </c>
      <c r="E245" s="67" t="s">
        <v>1903</v>
      </c>
      <c r="F245" s="89"/>
      <c r="G245" s="62">
        <v>175</v>
      </c>
      <c r="H245" s="62">
        <v>48</v>
      </c>
      <c r="I245" s="65">
        <v>15.673469387755102</v>
      </c>
      <c r="J245" s="59">
        <v>80</v>
      </c>
      <c r="K245" s="59" t="s">
        <v>1906</v>
      </c>
      <c r="L245" s="62">
        <v>3255</v>
      </c>
      <c r="M245" s="59">
        <v>64</v>
      </c>
      <c r="N245" s="59" t="s">
        <v>1870</v>
      </c>
      <c r="O245" s="62">
        <v>7.7</v>
      </c>
      <c r="P245" s="59">
        <v>74</v>
      </c>
      <c r="Q245" s="59" t="s">
        <v>1870</v>
      </c>
      <c r="R245" s="62">
        <v>9.8000000000000007</v>
      </c>
      <c r="S245" s="59">
        <v>68</v>
      </c>
      <c r="T245" s="59" t="s">
        <v>1870</v>
      </c>
      <c r="U245" s="59">
        <v>215</v>
      </c>
      <c r="V245" s="59">
        <v>64</v>
      </c>
      <c r="W245" s="59" t="s">
        <v>1870</v>
      </c>
      <c r="X245" s="64">
        <v>6</v>
      </c>
      <c r="Y245" s="59">
        <v>30</v>
      </c>
      <c r="Z245" s="59" t="s">
        <v>1914</v>
      </c>
      <c r="AA245" s="37" t="s">
        <v>2153</v>
      </c>
      <c r="AB245" s="64">
        <v>60</v>
      </c>
      <c r="AC245" s="62" t="s">
        <v>1870</v>
      </c>
      <c r="AD245" s="128">
        <v>64.600000000000009</v>
      </c>
      <c r="AE245" s="62">
        <v>0</v>
      </c>
      <c r="AF245" s="62"/>
      <c r="AG245" s="128">
        <v>64.599999999999994</v>
      </c>
      <c r="AH245" s="62" t="s">
        <v>1870</v>
      </c>
    </row>
    <row r="246" spans="1:34" s="14" customFormat="1" ht="13.5" x14ac:dyDescent="0.2">
      <c r="A246" s="36" t="s">
        <v>2146</v>
      </c>
      <c r="B246" s="36"/>
      <c r="C246" s="54">
        <v>1</v>
      </c>
      <c r="D246" s="62" t="s">
        <v>2195</v>
      </c>
      <c r="E246" s="67" t="s">
        <v>1903</v>
      </c>
      <c r="F246" s="89"/>
      <c r="G246" s="62">
        <v>176</v>
      </c>
      <c r="H246" s="62">
        <v>56</v>
      </c>
      <c r="I246" s="65">
        <v>18.078512396694215</v>
      </c>
      <c r="J246" s="59">
        <v>100</v>
      </c>
      <c r="K246" s="59" t="s">
        <v>1868</v>
      </c>
      <c r="L246" s="62">
        <v>4192</v>
      </c>
      <c r="M246" s="59">
        <v>78</v>
      </c>
      <c r="N246" s="59" t="s">
        <v>1870</v>
      </c>
      <c r="O246" s="62">
        <v>7</v>
      </c>
      <c r="P246" s="59">
        <v>90</v>
      </c>
      <c r="Q246" s="59" t="s">
        <v>1875</v>
      </c>
      <c r="R246" s="62">
        <v>11.9</v>
      </c>
      <c r="S246" s="59">
        <v>72</v>
      </c>
      <c r="T246" s="59" t="s">
        <v>1870</v>
      </c>
      <c r="U246" s="59">
        <v>230</v>
      </c>
      <c r="V246" s="59">
        <v>72</v>
      </c>
      <c r="W246" s="59" t="s">
        <v>1870</v>
      </c>
      <c r="X246" s="64">
        <v>5</v>
      </c>
      <c r="Y246" s="59">
        <v>20</v>
      </c>
      <c r="Z246" s="59" t="s">
        <v>1914</v>
      </c>
      <c r="AA246" s="37" t="s">
        <v>1890</v>
      </c>
      <c r="AB246" s="64">
        <v>66</v>
      </c>
      <c r="AC246" s="62" t="s">
        <v>1870</v>
      </c>
      <c r="AD246" s="128">
        <v>74.3</v>
      </c>
      <c r="AE246" s="62">
        <v>0</v>
      </c>
      <c r="AF246" s="62"/>
      <c r="AG246" s="128">
        <v>74.3</v>
      </c>
      <c r="AH246" s="62" t="s">
        <v>1870</v>
      </c>
    </row>
    <row r="247" spans="1:34" s="14" customFormat="1" ht="13.5" x14ac:dyDescent="0.2">
      <c r="A247" s="36" t="s">
        <v>2146</v>
      </c>
      <c r="B247" s="36"/>
      <c r="C247" s="54">
        <v>1</v>
      </c>
      <c r="D247" s="62" t="s">
        <v>2196</v>
      </c>
      <c r="E247" s="67" t="s">
        <v>1903</v>
      </c>
      <c r="F247" s="89"/>
      <c r="G247" s="62">
        <v>174</v>
      </c>
      <c r="H247" s="62">
        <v>57</v>
      </c>
      <c r="I247" s="65">
        <v>18.826793499801823</v>
      </c>
      <c r="J247" s="59">
        <v>100</v>
      </c>
      <c r="K247" s="59" t="s">
        <v>1868</v>
      </c>
      <c r="L247" s="62">
        <v>4091</v>
      </c>
      <c r="M247" s="59">
        <v>78</v>
      </c>
      <c r="N247" s="59" t="s">
        <v>1870</v>
      </c>
      <c r="O247" s="62">
        <v>7.9</v>
      </c>
      <c r="P247" s="59">
        <v>72</v>
      </c>
      <c r="Q247" s="59" t="s">
        <v>1870</v>
      </c>
      <c r="R247" s="62">
        <v>7.3</v>
      </c>
      <c r="S247" s="59">
        <v>64</v>
      </c>
      <c r="T247" s="59" t="s">
        <v>1870</v>
      </c>
      <c r="U247" s="59">
        <v>215</v>
      </c>
      <c r="V247" s="59">
        <v>64</v>
      </c>
      <c r="W247" s="59" t="s">
        <v>1870</v>
      </c>
      <c r="X247" s="64">
        <v>2</v>
      </c>
      <c r="Y247" s="59">
        <v>0</v>
      </c>
      <c r="Z247" s="59" t="s">
        <v>1914</v>
      </c>
      <c r="AA247" s="37" t="s">
        <v>1943</v>
      </c>
      <c r="AB247" s="64">
        <v>70</v>
      </c>
      <c r="AC247" s="62" t="s">
        <v>1870</v>
      </c>
      <c r="AD247" s="128">
        <v>67.900000000000006</v>
      </c>
      <c r="AE247" s="62">
        <v>0</v>
      </c>
      <c r="AF247" s="62"/>
      <c r="AG247" s="128">
        <v>67.900000000000006</v>
      </c>
      <c r="AH247" s="62" t="s">
        <v>1870</v>
      </c>
    </row>
    <row r="248" spans="1:34" s="14" customFormat="1" ht="13.5" x14ac:dyDescent="0.2">
      <c r="A248" s="36" t="s">
        <v>2146</v>
      </c>
      <c r="B248" s="36"/>
      <c r="C248" s="54">
        <v>1</v>
      </c>
      <c r="D248" s="62" t="s">
        <v>2197</v>
      </c>
      <c r="E248" s="67" t="s">
        <v>1903</v>
      </c>
      <c r="F248" s="89"/>
      <c r="G248" s="62">
        <v>178</v>
      </c>
      <c r="H248" s="62">
        <v>68</v>
      </c>
      <c r="I248" s="65">
        <v>21.461936624163616</v>
      </c>
      <c r="J248" s="59">
        <v>100</v>
      </c>
      <c r="K248" s="59" t="s">
        <v>1868</v>
      </c>
      <c r="L248" s="62">
        <v>4618</v>
      </c>
      <c r="M248" s="59">
        <v>85</v>
      </c>
      <c r="N248" s="59" t="s">
        <v>1869</v>
      </c>
      <c r="O248" s="62">
        <v>8.6</v>
      </c>
      <c r="P248" s="59">
        <v>64</v>
      </c>
      <c r="Q248" s="59" t="s">
        <v>1870</v>
      </c>
      <c r="R248" s="62">
        <v>8.4</v>
      </c>
      <c r="S248" s="59">
        <v>66</v>
      </c>
      <c r="T248" s="59" t="s">
        <v>1870</v>
      </c>
      <c r="U248" s="59">
        <v>197</v>
      </c>
      <c r="V248" s="59">
        <v>40</v>
      </c>
      <c r="W248" s="59" t="s">
        <v>1914</v>
      </c>
      <c r="X248" s="64">
        <v>0</v>
      </c>
      <c r="Y248" s="59">
        <v>0</v>
      </c>
      <c r="Z248" s="59" t="s">
        <v>1914</v>
      </c>
      <c r="AA248" s="37" t="s">
        <v>2181</v>
      </c>
      <c r="AB248" s="64">
        <v>50</v>
      </c>
      <c r="AC248" s="62" t="s">
        <v>1914</v>
      </c>
      <c r="AD248" s="128">
        <v>61.15</v>
      </c>
      <c r="AE248" s="62">
        <v>0</v>
      </c>
      <c r="AF248" s="62"/>
      <c r="AG248" s="128">
        <v>61.15</v>
      </c>
      <c r="AH248" s="62" t="s">
        <v>1870</v>
      </c>
    </row>
    <row r="249" spans="1:34" s="14" customFormat="1" ht="13.5" x14ac:dyDescent="0.2">
      <c r="A249" s="36" t="s">
        <v>2146</v>
      </c>
      <c r="B249" s="36"/>
      <c r="C249" s="54">
        <v>1</v>
      </c>
      <c r="D249" s="62" t="s">
        <v>2198</v>
      </c>
      <c r="E249" s="67" t="s">
        <v>1903</v>
      </c>
      <c r="F249" s="89"/>
      <c r="G249" s="62">
        <v>179</v>
      </c>
      <c r="H249" s="62">
        <v>148</v>
      </c>
      <c r="I249" s="65">
        <v>46.19081801441903</v>
      </c>
      <c r="J249" s="59">
        <v>60</v>
      </c>
      <c r="K249" s="59" t="s">
        <v>1909</v>
      </c>
      <c r="L249" s="62">
        <v>4256</v>
      </c>
      <c r="M249" s="59">
        <v>80</v>
      </c>
      <c r="N249" s="59" t="s">
        <v>1869</v>
      </c>
      <c r="O249" s="62">
        <v>8.1</v>
      </c>
      <c r="P249" s="59">
        <v>70</v>
      </c>
      <c r="Q249" s="59" t="s">
        <v>1870</v>
      </c>
      <c r="R249" s="62">
        <v>19.3</v>
      </c>
      <c r="S249" s="59">
        <v>85</v>
      </c>
      <c r="T249" s="59" t="s">
        <v>1869</v>
      </c>
      <c r="U249" s="59">
        <v>230</v>
      </c>
      <c r="V249" s="59">
        <v>72</v>
      </c>
      <c r="W249" s="59" t="s">
        <v>1870</v>
      </c>
      <c r="X249" s="64">
        <v>1</v>
      </c>
      <c r="Y249" s="59">
        <v>0</v>
      </c>
      <c r="Z249" s="59" t="s">
        <v>1914</v>
      </c>
      <c r="AA249" s="37" t="s">
        <v>1977</v>
      </c>
      <c r="AB249" s="64">
        <v>62</v>
      </c>
      <c r="AC249" s="62" t="s">
        <v>1870</v>
      </c>
      <c r="AD249" s="128">
        <v>63.1</v>
      </c>
      <c r="AE249" s="62">
        <v>0</v>
      </c>
      <c r="AF249" s="62"/>
      <c r="AG249" s="128">
        <v>63.1</v>
      </c>
      <c r="AH249" s="62" t="s">
        <v>1870</v>
      </c>
    </row>
    <row r="250" spans="1:34" s="14" customFormat="1" ht="13.5" x14ac:dyDescent="0.2">
      <c r="A250" s="36" t="s">
        <v>2146</v>
      </c>
      <c r="B250" s="36"/>
      <c r="C250" s="54">
        <v>1</v>
      </c>
      <c r="D250" s="62" t="s">
        <v>2199</v>
      </c>
      <c r="E250" s="67" t="s">
        <v>1903</v>
      </c>
      <c r="F250" s="89"/>
      <c r="G250" s="62">
        <v>171</v>
      </c>
      <c r="H250" s="62">
        <v>66</v>
      </c>
      <c r="I250" s="65">
        <v>22.571047501795423</v>
      </c>
      <c r="J250" s="59">
        <v>100</v>
      </c>
      <c r="K250" s="59" t="s">
        <v>1868</v>
      </c>
      <c r="L250" s="62">
        <v>3908</v>
      </c>
      <c r="M250" s="59">
        <v>74</v>
      </c>
      <c r="N250" s="59" t="s">
        <v>1870</v>
      </c>
      <c r="O250" s="62">
        <v>7.6</v>
      </c>
      <c r="P250" s="59">
        <v>76</v>
      </c>
      <c r="Q250" s="59" t="s">
        <v>1870</v>
      </c>
      <c r="R250" s="62">
        <v>9.3000000000000007</v>
      </c>
      <c r="S250" s="59">
        <v>68</v>
      </c>
      <c r="T250" s="59" t="s">
        <v>1870</v>
      </c>
      <c r="U250" s="59">
        <v>205</v>
      </c>
      <c r="V250" s="59">
        <v>60</v>
      </c>
      <c r="W250" s="59" t="s">
        <v>1870</v>
      </c>
      <c r="X250" s="64">
        <v>3</v>
      </c>
      <c r="Y250" s="59">
        <v>0</v>
      </c>
      <c r="Z250" s="59" t="s">
        <v>1914</v>
      </c>
      <c r="AA250" s="37" t="s">
        <v>1933</v>
      </c>
      <c r="AB250" s="64">
        <v>72</v>
      </c>
      <c r="AC250" s="62" t="s">
        <v>1870</v>
      </c>
      <c r="AD250" s="128">
        <v>68.5</v>
      </c>
      <c r="AE250" s="62">
        <v>0</v>
      </c>
      <c r="AF250" s="62"/>
      <c r="AG250" s="128">
        <v>68.5</v>
      </c>
      <c r="AH250" s="62" t="s">
        <v>1870</v>
      </c>
    </row>
    <row r="251" spans="1:34" s="14" customFormat="1" ht="13.5" x14ac:dyDescent="0.2">
      <c r="A251" s="36" t="s">
        <v>2146</v>
      </c>
      <c r="B251" s="36"/>
      <c r="C251" s="54">
        <v>1</v>
      </c>
      <c r="D251" s="62" t="s">
        <v>2200</v>
      </c>
      <c r="E251" s="67" t="s">
        <v>1903</v>
      </c>
      <c r="F251" s="89"/>
      <c r="G251" s="62">
        <v>170</v>
      </c>
      <c r="H251" s="62">
        <v>67</v>
      </c>
      <c r="I251" s="65">
        <v>23.183391003460205</v>
      </c>
      <c r="J251" s="59">
        <v>100</v>
      </c>
      <c r="K251" s="59" t="s">
        <v>1868</v>
      </c>
      <c r="L251" s="62">
        <v>3878</v>
      </c>
      <c r="M251" s="59">
        <v>74</v>
      </c>
      <c r="N251" s="59" t="s">
        <v>1870</v>
      </c>
      <c r="O251" s="62">
        <v>7.8</v>
      </c>
      <c r="P251" s="59">
        <v>74</v>
      </c>
      <c r="Q251" s="59" t="s">
        <v>1870</v>
      </c>
      <c r="R251" s="62">
        <v>7.7</v>
      </c>
      <c r="S251" s="59">
        <v>66</v>
      </c>
      <c r="T251" s="59" t="s">
        <v>1870</v>
      </c>
      <c r="U251" s="59">
        <v>215</v>
      </c>
      <c r="V251" s="59">
        <v>64</v>
      </c>
      <c r="W251" s="59" t="s">
        <v>1870</v>
      </c>
      <c r="X251" s="64">
        <v>4</v>
      </c>
      <c r="Y251" s="59">
        <v>10</v>
      </c>
      <c r="Z251" s="59" t="s">
        <v>1914</v>
      </c>
      <c r="AA251" s="37" t="s">
        <v>2201</v>
      </c>
      <c r="AB251" s="64">
        <v>50</v>
      </c>
      <c r="AC251" s="62" t="s">
        <v>1914</v>
      </c>
      <c r="AD251" s="128">
        <v>64.900000000000006</v>
      </c>
      <c r="AE251" s="62">
        <v>0</v>
      </c>
      <c r="AF251" s="62"/>
      <c r="AG251" s="128">
        <v>64.900000000000006</v>
      </c>
      <c r="AH251" s="62" t="s">
        <v>1870</v>
      </c>
    </row>
    <row r="252" spans="1:34" s="14" customFormat="1" ht="13.5" x14ac:dyDescent="0.2">
      <c r="A252" s="36" t="s">
        <v>2146</v>
      </c>
      <c r="B252" s="36"/>
      <c r="C252" s="54">
        <v>1</v>
      </c>
      <c r="D252" s="62" t="s">
        <v>2202</v>
      </c>
      <c r="E252" s="67" t="s">
        <v>1903</v>
      </c>
      <c r="F252" s="89"/>
      <c r="G252" s="62">
        <v>185</v>
      </c>
      <c r="H252" s="62">
        <v>82</v>
      </c>
      <c r="I252" s="65">
        <v>23.959094229364499</v>
      </c>
      <c r="J252" s="59">
        <v>80</v>
      </c>
      <c r="K252" s="59" t="s">
        <v>1889</v>
      </c>
      <c r="L252" s="62">
        <v>5966</v>
      </c>
      <c r="M252" s="59">
        <v>100</v>
      </c>
      <c r="N252" s="59" t="s">
        <v>1875</v>
      </c>
      <c r="O252" s="62">
        <v>8.6</v>
      </c>
      <c r="P252" s="59">
        <v>64</v>
      </c>
      <c r="Q252" s="59" t="s">
        <v>1870</v>
      </c>
      <c r="R252" s="62">
        <v>8.6999999999999993</v>
      </c>
      <c r="S252" s="59">
        <v>66</v>
      </c>
      <c r="T252" s="59" t="s">
        <v>1870</v>
      </c>
      <c r="U252" s="59">
        <v>190</v>
      </c>
      <c r="V252" s="59">
        <v>30</v>
      </c>
      <c r="W252" s="59" t="s">
        <v>1914</v>
      </c>
      <c r="X252" s="64">
        <v>3</v>
      </c>
      <c r="Y252" s="59">
        <v>0</v>
      </c>
      <c r="Z252" s="59" t="s">
        <v>1914</v>
      </c>
      <c r="AA252" s="37" t="s">
        <v>2044</v>
      </c>
      <c r="AB252" s="64">
        <v>64</v>
      </c>
      <c r="AC252" s="62" t="s">
        <v>1870</v>
      </c>
      <c r="AD252" s="128">
        <v>62.2</v>
      </c>
      <c r="AE252" s="62">
        <v>0</v>
      </c>
      <c r="AF252" s="62"/>
      <c r="AG252" s="128">
        <v>62.2</v>
      </c>
      <c r="AH252" s="62" t="s">
        <v>1870</v>
      </c>
    </row>
    <row r="253" spans="1:34" s="14" customFormat="1" ht="13.5" x14ac:dyDescent="0.2">
      <c r="A253" s="36" t="s">
        <v>2146</v>
      </c>
      <c r="B253" s="36"/>
      <c r="C253" s="54">
        <v>1</v>
      </c>
      <c r="D253" s="62" t="s">
        <v>2203</v>
      </c>
      <c r="E253" s="67" t="s">
        <v>1903</v>
      </c>
      <c r="F253" s="89"/>
      <c r="G253" s="62">
        <v>172</v>
      </c>
      <c r="H253" s="62">
        <v>49</v>
      </c>
      <c r="I253" s="65">
        <v>16.563007030827475</v>
      </c>
      <c r="J253" s="59">
        <v>80</v>
      </c>
      <c r="K253" s="59" t="s">
        <v>1906</v>
      </c>
      <c r="L253" s="62">
        <v>4278</v>
      </c>
      <c r="M253" s="59">
        <v>80</v>
      </c>
      <c r="N253" s="59" t="s">
        <v>1869</v>
      </c>
      <c r="O253" s="62">
        <v>8.1</v>
      </c>
      <c r="P253" s="59">
        <v>70</v>
      </c>
      <c r="Q253" s="59" t="s">
        <v>1870</v>
      </c>
      <c r="R253" s="62">
        <v>15.7</v>
      </c>
      <c r="S253" s="59">
        <v>76</v>
      </c>
      <c r="T253" s="59" t="s">
        <v>1870</v>
      </c>
      <c r="U253" s="59">
        <v>200</v>
      </c>
      <c r="V253" s="59">
        <v>50</v>
      </c>
      <c r="W253" s="59" t="s">
        <v>1914</v>
      </c>
      <c r="X253" s="64">
        <v>0</v>
      </c>
      <c r="Y253" s="59">
        <v>0</v>
      </c>
      <c r="Z253" s="59" t="s">
        <v>1914</v>
      </c>
      <c r="AA253" s="37" t="s">
        <v>2048</v>
      </c>
      <c r="AB253" s="64">
        <v>66</v>
      </c>
      <c r="AC253" s="62" t="s">
        <v>1870</v>
      </c>
      <c r="AD253" s="128">
        <v>63.800000000000004</v>
      </c>
      <c r="AE253" s="62">
        <v>0</v>
      </c>
      <c r="AF253" s="62"/>
      <c r="AG253" s="128">
        <v>63.8</v>
      </c>
      <c r="AH253" s="62" t="s">
        <v>1870</v>
      </c>
    </row>
    <row r="254" spans="1:34" s="14" customFormat="1" ht="13.5" x14ac:dyDescent="0.2">
      <c r="A254" s="36" t="s">
        <v>2146</v>
      </c>
      <c r="B254" s="36"/>
      <c r="C254" s="54">
        <v>1</v>
      </c>
      <c r="D254" s="62" t="s">
        <v>2204</v>
      </c>
      <c r="E254" s="67" t="s">
        <v>1903</v>
      </c>
      <c r="F254" s="89"/>
      <c r="G254" s="62">
        <v>178</v>
      </c>
      <c r="H254" s="62">
        <v>52</v>
      </c>
      <c r="I254" s="65">
        <v>16.412069183183942</v>
      </c>
      <c r="J254" s="59">
        <v>80</v>
      </c>
      <c r="K254" s="59" t="s">
        <v>1906</v>
      </c>
      <c r="L254" s="62">
        <v>3703</v>
      </c>
      <c r="M254" s="59">
        <v>70</v>
      </c>
      <c r="N254" s="59" t="s">
        <v>1870</v>
      </c>
      <c r="O254" s="62">
        <v>8.1999999999999993</v>
      </c>
      <c r="P254" s="59">
        <v>70</v>
      </c>
      <c r="Q254" s="59" t="s">
        <v>1870</v>
      </c>
      <c r="R254" s="62">
        <v>11.8</v>
      </c>
      <c r="S254" s="59">
        <v>72</v>
      </c>
      <c r="T254" s="59" t="s">
        <v>1870</v>
      </c>
      <c r="U254" s="59">
        <v>198</v>
      </c>
      <c r="V254" s="59">
        <v>40</v>
      </c>
      <c r="W254" s="59" t="s">
        <v>1914</v>
      </c>
      <c r="X254" s="64">
        <v>4</v>
      </c>
      <c r="Y254" s="59">
        <v>10</v>
      </c>
      <c r="Z254" s="59" t="s">
        <v>1914</v>
      </c>
      <c r="AA254" s="37" t="s">
        <v>1878</v>
      </c>
      <c r="AB254" s="64">
        <v>62</v>
      </c>
      <c r="AC254" s="62" t="s">
        <v>1870</v>
      </c>
      <c r="AD254" s="128">
        <v>61.1</v>
      </c>
      <c r="AE254" s="62">
        <v>0</v>
      </c>
      <c r="AF254" s="62"/>
      <c r="AG254" s="128">
        <v>61.1</v>
      </c>
      <c r="AH254" s="62" t="s">
        <v>1870</v>
      </c>
    </row>
    <row r="255" spans="1:34" s="14" customFormat="1" ht="13.5" x14ac:dyDescent="0.2">
      <c r="A255" s="36" t="s">
        <v>2146</v>
      </c>
      <c r="B255" s="36"/>
      <c r="C255" s="54">
        <v>1</v>
      </c>
      <c r="D255" s="62" t="s">
        <v>2205</v>
      </c>
      <c r="E255" s="67" t="s">
        <v>1903</v>
      </c>
      <c r="F255" s="89"/>
      <c r="G255" s="62">
        <v>180</v>
      </c>
      <c r="H255" s="62">
        <v>71</v>
      </c>
      <c r="I255" s="65">
        <v>21.913580246913579</v>
      </c>
      <c r="J255" s="59">
        <v>100</v>
      </c>
      <c r="K255" s="59" t="s">
        <v>1868</v>
      </c>
      <c r="L255" s="62">
        <v>4296</v>
      </c>
      <c r="M255" s="59">
        <v>80</v>
      </c>
      <c r="N255" s="59" t="s">
        <v>1869</v>
      </c>
      <c r="O255" s="62">
        <v>10.7</v>
      </c>
      <c r="P255" s="59">
        <v>0</v>
      </c>
      <c r="Q255" s="59" t="s">
        <v>1914</v>
      </c>
      <c r="R255" s="62">
        <v>28.5</v>
      </c>
      <c r="S255" s="59">
        <v>100</v>
      </c>
      <c r="T255" s="59" t="s">
        <v>1875</v>
      </c>
      <c r="U255" s="59">
        <v>225</v>
      </c>
      <c r="V255" s="59">
        <v>70</v>
      </c>
      <c r="W255" s="59" t="s">
        <v>1870</v>
      </c>
      <c r="X255" s="64">
        <v>6</v>
      </c>
      <c r="Y255" s="59">
        <v>30</v>
      </c>
      <c r="Z255" s="59" t="s">
        <v>1914</v>
      </c>
      <c r="AA255" s="37" t="s">
        <v>1945</v>
      </c>
      <c r="AB255" s="64">
        <v>66</v>
      </c>
      <c r="AC255" s="62" t="s">
        <v>1870</v>
      </c>
      <c r="AD255" s="128">
        <v>60.2</v>
      </c>
      <c r="AE255" s="62">
        <v>0</v>
      </c>
      <c r="AF255" s="62"/>
      <c r="AG255" s="128">
        <v>60.2</v>
      </c>
      <c r="AH255" s="62" t="s">
        <v>1870</v>
      </c>
    </row>
    <row r="256" spans="1:34" s="14" customFormat="1" ht="13.5" x14ac:dyDescent="0.2">
      <c r="A256" s="36" t="s">
        <v>2146</v>
      </c>
      <c r="B256" s="36"/>
      <c r="C256" s="54">
        <v>1</v>
      </c>
      <c r="D256" s="62" t="s">
        <v>2206</v>
      </c>
      <c r="E256" s="67" t="s">
        <v>1903</v>
      </c>
      <c r="F256" s="89"/>
      <c r="G256" s="62">
        <v>171</v>
      </c>
      <c r="H256" s="62">
        <v>67</v>
      </c>
      <c r="I256" s="65">
        <v>22.913033070004445</v>
      </c>
      <c r="J256" s="59">
        <v>100</v>
      </c>
      <c r="K256" s="59" t="s">
        <v>1868</v>
      </c>
      <c r="L256" s="62">
        <v>4221</v>
      </c>
      <c r="M256" s="59">
        <v>80</v>
      </c>
      <c r="N256" s="59" t="s">
        <v>1869</v>
      </c>
      <c r="O256" s="62">
        <v>8.9</v>
      </c>
      <c r="P256" s="59">
        <v>62</v>
      </c>
      <c r="Q256" s="59" t="s">
        <v>1870</v>
      </c>
      <c r="R256" s="62">
        <v>14.3</v>
      </c>
      <c r="S256" s="59">
        <v>74</v>
      </c>
      <c r="T256" s="59" t="s">
        <v>1870</v>
      </c>
      <c r="U256" s="59">
        <v>197</v>
      </c>
      <c r="V256" s="59">
        <v>40</v>
      </c>
      <c r="W256" s="59" t="s">
        <v>1914</v>
      </c>
      <c r="X256" s="64">
        <v>0</v>
      </c>
      <c r="Y256" s="59">
        <v>0</v>
      </c>
      <c r="Z256" s="59" t="s">
        <v>1914</v>
      </c>
      <c r="AA256" s="37" t="s">
        <v>2171</v>
      </c>
      <c r="AB256" s="64">
        <v>50</v>
      </c>
      <c r="AC256" s="62" t="s">
        <v>1914</v>
      </c>
      <c r="AD256" s="128">
        <v>60.800000000000004</v>
      </c>
      <c r="AE256" s="62">
        <v>0</v>
      </c>
      <c r="AF256" s="62"/>
      <c r="AG256" s="128">
        <v>60.8</v>
      </c>
      <c r="AH256" s="62" t="s">
        <v>1870</v>
      </c>
    </row>
    <row r="257" spans="1:34" s="14" customFormat="1" ht="13.5" x14ac:dyDescent="0.2">
      <c r="A257" s="36" t="s">
        <v>2146</v>
      </c>
      <c r="B257" s="36"/>
      <c r="C257" s="54">
        <v>1</v>
      </c>
      <c r="D257" s="62" t="s">
        <v>2207</v>
      </c>
      <c r="E257" s="67" t="s">
        <v>1903</v>
      </c>
      <c r="F257" s="89"/>
      <c r="G257" s="62">
        <v>180</v>
      </c>
      <c r="H257" s="62">
        <v>73</v>
      </c>
      <c r="I257" s="65">
        <v>22.530864197530864</v>
      </c>
      <c r="J257" s="59">
        <v>100</v>
      </c>
      <c r="K257" s="59" t="s">
        <v>1868</v>
      </c>
      <c r="L257" s="62">
        <v>4631</v>
      </c>
      <c r="M257" s="59">
        <v>85</v>
      </c>
      <c r="N257" s="59" t="s">
        <v>1869</v>
      </c>
      <c r="O257" s="62">
        <v>8.6999999999999993</v>
      </c>
      <c r="P257" s="59">
        <v>64</v>
      </c>
      <c r="Q257" s="59" t="s">
        <v>1870</v>
      </c>
      <c r="R257" s="62">
        <v>12.1</v>
      </c>
      <c r="S257" s="59">
        <v>72</v>
      </c>
      <c r="T257" s="59" t="s">
        <v>1870</v>
      </c>
      <c r="U257" s="59">
        <v>204</v>
      </c>
      <c r="V257" s="59">
        <v>50</v>
      </c>
      <c r="W257" s="59" t="s">
        <v>1914</v>
      </c>
      <c r="X257" s="64">
        <v>1</v>
      </c>
      <c r="Y257" s="59">
        <v>0</v>
      </c>
      <c r="Z257" s="59" t="s">
        <v>1914</v>
      </c>
      <c r="AA257" s="37" t="s">
        <v>1977</v>
      </c>
      <c r="AB257" s="64">
        <v>62</v>
      </c>
      <c r="AC257" s="62" t="s">
        <v>1870</v>
      </c>
      <c r="AD257" s="128">
        <v>65.150000000000006</v>
      </c>
      <c r="AE257" s="62">
        <v>0</v>
      </c>
      <c r="AF257" s="62"/>
      <c r="AG257" s="128">
        <v>65.150000000000006</v>
      </c>
      <c r="AH257" s="62" t="s">
        <v>1870</v>
      </c>
    </row>
    <row r="258" spans="1:34" s="14" customFormat="1" ht="13.5" x14ac:dyDescent="0.2">
      <c r="A258" s="36" t="s">
        <v>2146</v>
      </c>
      <c r="B258" s="36"/>
      <c r="C258" s="54">
        <v>1</v>
      </c>
      <c r="D258" s="62" t="s">
        <v>2208</v>
      </c>
      <c r="E258" s="67" t="s">
        <v>1903</v>
      </c>
      <c r="F258" s="89"/>
      <c r="G258" s="37">
        <v>180</v>
      </c>
      <c r="H258" s="37">
        <v>67</v>
      </c>
      <c r="I258" s="65">
        <v>20.679012345679013</v>
      </c>
      <c r="J258" s="59">
        <v>100</v>
      </c>
      <c r="K258" s="59" t="s">
        <v>1868</v>
      </c>
      <c r="L258" s="37">
        <v>4001</v>
      </c>
      <c r="M258" s="59">
        <v>76</v>
      </c>
      <c r="N258" s="59" t="s">
        <v>1870</v>
      </c>
      <c r="O258" s="38">
        <v>8.9</v>
      </c>
      <c r="P258" s="59">
        <v>62</v>
      </c>
      <c r="Q258" s="59" t="s">
        <v>1870</v>
      </c>
      <c r="R258" s="37">
        <v>8.3000000000000007</v>
      </c>
      <c r="S258" s="59">
        <v>66</v>
      </c>
      <c r="T258" s="59" t="s">
        <v>1870</v>
      </c>
      <c r="U258" s="37">
        <v>200</v>
      </c>
      <c r="V258" s="59">
        <v>50</v>
      </c>
      <c r="W258" s="59" t="s">
        <v>1914</v>
      </c>
      <c r="X258" s="37">
        <v>5</v>
      </c>
      <c r="Y258" s="59">
        <v>20</v>
      </c>
      <c r="Z258" s="59" t="s">
        <v>1914</v>
      </c>
      <c r="AA258" s="37" t="s">
        <v>2165</v>
      </c>
      <c r="AB258" s="64">
        <v>40</v>
      </c>
      <c r="AC258" s="62" t="s">
        <v>1914</v>
      </c>
      <c r="AD258" s="128">
        <v>60.4</v>
      </c>
      <c r="AE258" s="62">
        <v>0</v>
      </c>
      <c r="AF258" s="62"/>
      <c r="AG258" s="128">
        <v>60.4</v>
      </c>
      <c r="AH258" s="62" t="s">
        <v>1870</v>
      </c>
    </row>
    <row r="259" spans="1:34" s="14" customFormat="1" ht="13.5" x14ac:dyDescent="0.2">
      <c r="A259" s="36" t="s">
        <v>2146</v>
      </c>
      <c r="B259" s="36"/>
      <c r="C259" s="54">
        <v>1</v>
      </c>
      <c r="D259" s="62" t="s">
        <v>2209</v>
      </c>
      <c r="E259" s="67" t="s">
        <v>1903</v>
      </c>
      <c r="F259" s="89"/>
      <c r="G259" s="37">
        <v>179</v>
      </c>
      <c r="H259" s="37">
        <v>70</v>
      </c>
      <c r="I259" s="65">
        <v>21.847008520333322</v>
      </c>
      <c r="J259" s="59">
        <v>100</v>
      </c>
      <c r="K259" s="59" t="s">
        <v>1868</v>
      </c>
      <c r="L259" s="37">
        <v>3980</v>
      </c>
      <c r="M259" s="59">
        <v>76</v>
      </c>
      <c r="N259" s="59" t="s">
        <v>1870</v>
      </c>
      <c r="O259" s="38">
        <v>8.3000000000000007</v>
      </c>
      <c r="P259" s="59">
        <v>68</v>
      </c>
      <c r="Q259" s="59" t="s">
        <v>1870</v>
      </c>
      <c r="R259" s="37">
        <v>2.9</v>
      </c>
      <c r="S259" s="59">
        <v>50</v>
      </c>
      <c r="T259" s="59" t="s">
        <v>1914</v>
      </c>
      <c r="U259" s="37">
        <v>175</v>
      </c>
      <c r="V259" s="59">
        <v>0</v>
      </c>
      <c r="W259" s="59" t="s">
        <v>1914</v>
      </c>
      <c r="X259" s="37">
        <v>0</v>
      </c>
      <c r="Y259" s="59">
        <v>0</v>
      </c>
      <c r="Z259" s="59" t="s">
        <v>1914</v>
      </c>
      <c r="AA259" s="37" t="s">
        <v>2210</v>
      </c>
      <c r="AB259" s="64">
        <v>40</v>
      </c>
      <c r="AC259" s="62" t="s">
        <v>1914</v>
      </c>
      <c r="AD259" s="128">
        <v>53</v>
      </c>
      <c r="AE259" s="62">
        <v>0</v>
      </c>
      <c r="AF259" s="62"/>
      <c r="AG259" s="128">
        <v>53</v>
      </c>
      <c r="AH259" s="62" t="s">
        <v>1914</v>
      </c>
    </row>
    <row r="260" spans="1:34" s="14" customFormat="1" ht="13.5" x14ac:dyDescent="0.2">
      <c r="A260" s="36" t="s">
        <v>2211</v>
      </c>
      <c r="B260" s="36"/>
      <c r="C260" s="54">
        <v>1</v>
      </c>
      <c r="D260" s="62" t="s">
        <v>2212</v>
      </c>
      <c r="E260" s="67" t="s">
        <v>1874</v>
      </c>
      <c r="F260" s="89"/>
      <c r="G260" s="37">
        <v>168</v>
      </c>
      <c r="H260" s="37">
        <v>76</v>
      </c>
      <c r="I260" s="65">
        <v>26.927437641723355</v>
      </c>
      <c r="J260" s="59">
        <v>60</v>
      </c>
      <c r="K260" s="59" t="s">
        <v>1909</v>
      </c>
      <c r="L260" s="37">
        <v>3424</v>
      </c>
      <c r="M260" s="59">
        <v>100</v>
      </c>
      <c r="N260" s="59" t="s">
        <v>1875</v>
      </c>
      <c r="O260" s="38">
        <v>9.1</v>
      </c>
      <c r="P260" s="59">
        <v>72</v>
      </c>
      <c r="Q260" s="59" t="s">
        <v>1870</v>
      </c>
      <c r="R260" s="37">
        <v>5</v>
      </c>
      <c r="S260" s="59">
        <v>50</v>
      </c>
      <c r="T260" s="59" t="s">
        <v>1914</v>
      </c>
      <c r="U260" s="37">
        <v>160</v>
      </c>
      <c r="V260" s="59">
        <v>66</v>
      </c>
      <c r="W260" s="59" t="s">
        <v>1870</v>
      </c>
      <c r="X260" s="37">
        <v>26</v>
      </c>
      <c r="Y260" s="59">
        <v>60</v>
      </c>
      <c r="Z260" s="59" t="s">
        <v>1870</v>
      </c>
      <c r="AA260" s="37" t="s">
        <v>2213</v>
      </c>
      <c r="AB260" s="64"/>
      <c r="AC260" s="62" t="s">
        <v>1914</v>
      </c>
      <c r="AD260" s="128">
        <v>56</v>
      </c>
      <c r="AE260" s="62">
        <v>0</v>
      </c>
      <c r="AF260" s="62"/>
      <c r="AG260" s="128">
        <v>56</v>
      </c>
      <c r="AH260" s="62" t="s">
        <v>1914</v>
      </c>
    </row>
    <row r="261" spans="1:34" s="14" customFormat="1" ht="13.5" x14ac:dyDescent="0.2">
      <c r="A261" s="36" t="s">
        <v>2211</v>
      </c>
      <c r="B261" s="36"/>
      <c r="C261" s="54">
        <v>1</v>
      </c>
      <c r="D261" s="62" t="s">
        <v>2214</v>
      </c>
      <c r="E261" s="67" t="s">
        <v>1874</v>
      </c>
      <c r="F261" s="89"/>
      <c r="G261" s="37">
        <v>156</v>
      </c>
      <c r="H261" s="37">
        <v>50</v>
      </c>
      <c r="I261" s="65">
        <v>20.5456936226167</v>
      </c>
      <c r="J261" s="59">
        <v>100</v>
      </c>
      <c r="K261" s="59" t="s">
        <v>1868</v>
      </c>
      <c r="L261" s="37">
        <v>3556</v>
      </c>
      <c r="M261" s="59">
        <v>100</v>
      </c>
      <c r="N261" s="59" t="s">
        <v>1875</v>
      </c>
      <c r="O261" s="38">
        <v>7.8</v>
      </c>
      <c r="P261" s="59">
        <v>90</v>
      </c>
      <c r="Q261" s="59" t="s">
        <v>1875</v>
      </c>
      <c r="R261" s="37">
        <v>20</v>
      </c>
      <c r="S261" s="59">
        <v>80</v>
      </c>
      <c r="T261" s="59" t="s">
        <v>1869</v>
      </c>
      <c r="U261" s="37">
        <v>200</v>
      </c>
      <c r="V261" s="59">
        <v>95</v>
      </c>
      <c r="W261" s="59" t="s">
        <v>1875</v>
      </c>
      <c r="X261" s="37">
        <v>38</v>
      </c>
      <c r="Y261" s="59">
        <v>72</v>
      </c>
      <c r="Z261" s="59" t="s">
        <v>1870</v>
      </c>
      <c r="AA261" s="37" t="s">
        <v>1967</v>
      </c>
      <c r="AB261" s="64">
        <v>80</v>
      </c>
      <c r="AC261" s="62" t="s">
        <v>1869</v>
      </c>
      <c r="AD261" s="128">
        <v>88.7</v>
      </c>
      <c r="AE261" s="62">
        <v>0</v>
      </c>
      <c r="AF261" s="62"/>
      <c r="AG261" s="128">
        <v>88.7</v>
      </c>
      <c r="AH261" s="62" t="s">
        <v>1869</v>
      </c>
    </row>
    <row r="262" spans="1:34" s="14" customFormat="1" ht="13.5" x14ac:dyDescent="0.2">
      <c r="A262" s="36" t="s">
        <v>2211</v>
      </c>
      <c r="B262" s="36"/>
      <c r="C262" s="54">
        <v>1</v>
      </c>
      <c r="D262" s="62" t="s">
        <v>2215</v>
      </c>
      <c r="E262" s="67" t="s">
        <v>1874</v>
      </c>
      <c r="F262" s="89"/>
      <c r="G262" s="37">
        <v>167</v>
      </c>
      <c r="H262" s="37">
        <v>52</v>
      </c>
      <c r="I262" s="65">
        <v>18.645344042454013</v>
      </c>
      <c r="J262" s="59">
        <v>100</v>
      </c>
      <c r="K262" s="59" t="s">
        <v>1868</v>
      </c>
      <c r="L262" s="37">
        <v>3615</v>
      </c>
      <c r="M262" s="59">
        <v>100</v>
      </c>
      <c r="N262" s="59" t="s">
        <v>1875</v>
      </c>
      <c r="O262" s="38">
        <v>7.6</v>
      </c>
      <c r="P262" s="59">
        <v>100</v>
      </c>
      <c r="Q262" s="59" t="s">
        <v>1875</v>
      </c>
      <c r="R262" s="37">
        <v>22</v>
      </c>
      <c r="S262" s="59">
        <v>90</v>
      </c>
      <c r="T262" s="59" t="s">
        <v>1875</v>
      </c>
      <c r="U262" s="37">
        <v>220</v>
      </c>
      <c r="V262" s="59">
        <v>100</v>
      </c>
      <c r="W262" s="59" t="s">
        <v>1875</v>
      </c>
      <c r="X262" s="37">
        <v>42</v>
      </c>
      <c r="Y262" s="59">
        <v>76</v>
      </c>
      <c r="Z262" s="59" t="s">
        <v>1870</v>
      </c>
      <c r="AA262" s="37" t="s">
        <v>1954</v>
      </c>
      <c r="AB262" s="64">
        <v>80</v>
      </c>
      <c r="AC262" s="62" t="s">
        <v>1869</v>
      </c>
      <c r="AD262" s="128">
        <v>92.600000000000009</v>
      </c>
      <c r="AE262" s="62">
        <v>0</v>
      </c>
      <c r="AF262" s="62"/>
      <c r="AG262" s="128">
        <v>92.6</v>
      </c>
      <c r="AH262" s="62" t="s">
        <v>1875</v>
      </c>
    </row>
    <row r="263" spans="1:34" s="14" customFormat="1" ht="13.5" x14ac:dyDescent="0.2">
      <c r="A263" s="36" t="s">
        <v>2211</v>
      </c>
      <c r="B263" s="36"/>
      <c r="C263" s="54">
        <v>1</v>
      </c>
      <c r="D263" s="62" t="s">
        <v>2216</v>
      </c>
      <c r="E263" s="67" t="s">
        <v>1874</v>
      </c>
      <c r="F263" s="89"/>
      <c r="G263" s="37">
        <v>169</v>
      </c>
      <c r="H263" s="37">
        <v>56</v>
      </c>
      <c r="I263" s="65">
        <v>19.60715661216344</v>
      </c>
      <c r="J263" s="59">
        <v>100</v>
      </c>
      <c r="K263" s="59" t="s">
        <v>1868</v>
      </c>
      <c r="L263" s="37">
        <v>3578</v>
      </c>
      <c r="M263" s="59">
        <v>100</v>
      </c>
      <c r="N263" s="59" t="s">
        <v>1875</v>
      </c>
      <c r="O263" s="38">
        <v>7.7</v>
      </c>
      <c r="P263" s="59">
        <v>95</v>
      </c>
      <c r="Q263" s="59" t="s">
        <v>1875</v>
      </c>
      <c r="R263" s="37">
        <v>18</v>
      </c>
      <c r="S263" s="59">
        <v>78</v>
      </c>
      <c r="T263" s="59" t="s">
        <v>1870</v>
      </c>
      <c r="U263" s="37">
        <v>210</v>
      </c>
      <c r="V263" s="59">
        <v>100</v>
      </c>
      <c r="W263" s="59" t="s">
        <v>1875</v>
      </c>
      <c r="X263" s="37">
        <v>40</v>
      </c>
      <c r="Y263" s="59">
        <v>74</v>
      </c>
      <c r="Z263" s="59" t="s">
        <v>1870</v>
      </c>
      <c r="AA263" s="37" t="s">
        <v>2217</v>
      </c>
      <c r="AB263" s="64">
        <v>85</v>
      </c>
      <c r="AC263" s="62" t="s">
        <v>1869</v>
      </c>
      <c r="AD263" s="128">
        <v>91.2</v>
      </c>
      <c r="AE263" s="62">
        <v>0</v>
      </c>
      <c r="AF263" s="62"/>
      <c r="AG263" s="128">
        <v>91.2</v>
      </c>
      <c r="AH263" s="62" t="s">
        <v>1875</v>
      </c>
    </row>
    <row r="264" spans="1:34" s="14" customFormat="1" ht="13.5" x14ac:dyDescent="0.2">
      <c r="A264" s="36" t="s">
        <v>2211</v>
      </c>
      <c r="B264" s="36"/>
      <c r="C264" s="54">
        <v>1</v>
      </c>
      <c r="D264" s="62" t="s">
        <v>2218</v>
      </c>
      <c r="E264" s="67" t="s">
        <v>1874</v>
      </c>
      <c r="F264" s="89"/>
      <c r="G264" s="37">
        <v>168</v>
      </c>
      <c r="H264" s="37">
        <v>60</v>
      </c>
      <c r="I264" s="65">
        <v>21.258503401360546</v>
      </c>
      <c r="J264" s="59">
        <v>100</v>
      </c>
      <c r="K264" s="59" t="s">
        <v>1868</v>
      </c>
      <c r="L264" s="37">
        <v>3572</v>
      </c>
      <c r="M264" s="59">
        <v>100</v>
      </c>
      <c r="N264" s="59" t="s">
        <v>1875</v>
      </c>
      <c r="O264" s="38">
        <v>7.4</v>
      </c>
      <c r="P264" s="59">
        <v>100</v>
      </c>
      <c r="Q264" s="59" t="s">
        <v>1875</v>
      </c>
      <c r="R264" s="37">
        <v>21</v>
      </c>
      <c r="S264" s="59">
        <v>85</v>
      </c>
      <c r="T264" s="59" t="s">
        <v>1869</v>
      </c>
      <c r="U264" s="37">
        <v>210</v>
      </c>
      <c r="V264" s="59">
        <v>100</v>
      </c>
      <c r="W264" s="59" t="s">
        <v>1875</v>
      </c>
      <c r="X264" s="37">
        <v>36</v>
      </c>
      <c r="Y264" s="59">
        <v>70</v>
      </c>
      <c r="Z264" s="59" t="s">
        <v>1870</v>
      </c>
      <c r="AA264" s="37" t="s">
        <v>1912</v>
      </c>
      <c r="AB264" s="64">
        <v>80</v>
      </c>
      <c r="AC264" s="62" t="s">
        <v>1869</v>
      </c>
      <c r="AD264" s="128">
        <v>91.5</v>
      </c>
      <c r="AE264" s="62">
        <v>0</v>
      </c>
      <c r="AF264" s="62"/>
      <c r="AG264" s="128">
        <v>91.5</v>
      </c>
      <c r="AH264" s="62" t="s">
        <v>1875</v>
      </c>
    </row>
    <row r="265" spans="1:34" s="14" customFormat="1" ht="13.5" x14ac:dyDescent="0.2">
      <c r="A265" s="36" t="s">
        <v>2211</v>
      </c>
      <c r="B265" s="36"/>
      <c r="C265" s="54">
        <v>1</v>
      </c>
      <c r="D265" s="62" t="s">
        <v>2219</v>
      </c>
      <c r="E265" s="67" t="s">
        <v>1874</v>
      </c>
      <c r="F265" s="89"/>
      <c r="G265" s="37">
        <v>176</v>
      </c>
      <c r="H265" s="37">
        <v>65</v>
      </c>
      <c r="I265" s="65">
        <v>20.983987603305785</v>
      </c>
      <c r="J265" s="59">
        <v>100</v>
      </c>
      <c r="K265" s="59" t="s">
        <v>1868</v>
      </c>
      <c r="L265" s="37">
        <v>3531</v>
      </c>
      <c r="M265" s="59">
        <v>100</v>
      </c>
      <c r="N265" s="59" t="s">
        <v>1875</v>
      </c>
      <c r="O265" s="38">
        <v>7.6</v>
      </c>
      <c r="P265" s="59">
        <v>100</v>
      </c>
      <c r="Q265" s="59" t="s">
        <v>1875</v>
      </c>
      <c r="R265" s="37">
        <v>19</v>
      </c>
      <c r="S265" s="59">
        <v>80</v>
      </c>
      <c r="T265" s="59" t="s">
        <v>1869</v>
      </c>
      <c r="U265" s="37">
        <v>210</v>
      </c>
      <c r="V265" s="59">
        <v>100</v>
      </c>
      <c r="W265" s="59" t="s">
        <v>1875</v>
      </c>
      <c r="X265" s="37">
        <v>41</v>
      </c>
      <c r="Y265" s="59">
        <v>76</v>
      </c>
      <c r="Z265" s="59" t="s">
        <v>1870</v>
      </c>
      <c r="AA265" s="37" t="s">
        <v>1931</v>
      </c>
      <c r="AB265" s="64">
        <v>78</v>
      </c>
      <c r="AC265" s="62" t="s">
        <v>1870</v>
      </c>
      <c r="AD265" s="128">
        <v>91.2</v>
      </c>
      <c r="AE265" s="62">
        <v>0</v>
      </c>
      <c r="AF265" s="62"/>
      <c r="AG265" s="128">
        <v>91.2</v>
      </c>
      <c r="AH265" s="62" t="s">
        <v>1875</v>
      </c>
    </row>
    <row r="266" spans="1:34" s="14" customFormat="1" ht="13.5" x14ac:dyDescent="0.2">
      <c r="A266" s="36" t="s">
        <v>2211</v>
      </c>
      <c r="B266" s="36"/>
      <c r="C266" s="54">
        <v>1</v>
      </c>
      <c r="D266" s="62" t="s">
        <v>2220</v>
      </c>
      <c r="E266" s="67" t="s">
        <v>1874</v>
      </c>
      <c r="F266" s="89"/>
      <c r="G266" s="37">
        <v>166</v>
      </c>
      <c r="H266" s="37">
        <v>66</v>
      </c>
      <c r="I266" s="65">
        <v>23.951226593119468</v>
      </c>
      <c r="J266" s="59">
        <v>80</v>
      </c>
      <c r="K266" s="59" t="s">
        <v>1889</v>
      </c>
      <c r="L266" s="37">
        <v>3751</v>
      </c>
      <c r="M266" s="59">
        <v>100</v>
      </c>
      <c r="N266" s="59" t="s">
        <v>1875</v>
      </c>
      <c r="O266" s="38">
        <v>7.9</v>
      </c>
      <c r="P266" s="59">
        <v>85</v>
      </c>
      <c r="Q266" s="59" t="s">
        <v>1869</v>
      </c>
      <c r="R266" s="37">
        <v>20</v>
      </c>
      <c r="S266" s="59">
        <v>80</v>
      </c>
      <c r="T266" s="59" t="s">
        <v>1869</v>
      </c>
      <c r="U266" s="37">
        <v>205</v>
      </c>
      <c r="V266" s="59">
        <v>95</v>
      </c>
      <c r="W266" s="59" t="s">
        <v>1875</v>
      </c>
      <c r="X266" s="37">
        <v>37</v>
      </c>
      <c r="Y266" s="59">
        <v>72</v>
      </c>
      <c r="Z266" s="59" t="s">
        <v>1870</v>
      </c>
      <c r="AA266" s="37" t="s">
        <v>1907</v>
      </c>
      <c r="AB266" s="64">
        <v>76</v>
      </c>
      <c r="AC266" s="62" t="s">
        <v>1870</v>
      </c>
      <c r="AD266" s="128">
        <v>83.9</v>
      </c>
      <c r="AE266" s="62">
        <v>0</v>
      </c>
      <c r="AF266" s="62"/>
      <c r="AG266" s="128">
        <v>83.9</v>
      </c>
      <c r="AH266" s="62" t="s">
        <v>1869</v>
      </c>
    </row>
    <row r="267" spans="1:34" s="14" customFormat="1" ht="13.5" x14ac:dyDescent="0.2">
      <c r="A267" s="36" t="s">
        <v>2211</v>
      </c>
      <c r="B267" s="36"/>
      <c r="C267" s="54">
        <v>1</v>
      </c>
      <c r="D267" s="62" t="s">
        <v>2221</v>
      </c>
      <c r="E267" s="67" t="s">
        <v>1874</v>
      </c>
      <c r="F267" s="89"/>
      <c r="G267" s="37">
        <v>171</v>
      </c>
      <c r="H267" s="37">
        <v>66</v>
      </c>
      <c r="I267" s="65">
        <v>22.571047501795423</v>
      </c>
      <c r="J267" s="59">
        <v>100</v>
      </c>
      <c r="K267" s="59" t="s">
        <v>1868</v>
      </c>
      <c r="L267" s="37">
        <v>3628</v>
      </c>
      <c r="M267" s="59">
        <v>100</v>
      </c>
      <c r="N267" s="59" t="s">
        <v>1875</v>
      </c>
      <c r="O267" s="38">
        <v>7.5</v>
      </c>
      <c r="P267" s="59">
        <v>100</v>
      </c>
      <c r="Q267" s="59" t="s">
        <v>1875</v>
      </c>
      <c r="R267" s="37">
        <v>13</v>
      </c>
      <c r="S267" s="59">
        <v>70</v>
      </c>
      <c r="T267" s="59" t="s">
        <v>1870</v>
      </c>
      <c r="U267" s="37">
        <v>200</v>
      </c>
      <c r="V267" s="59">
        <v>95</v>
      </c>
      <c r="W267" s="59" t="s">
        <v>1875</v>
      </c>
      <c r="X267" s="37">
        <v>39</v>
      </c>
      <c r="Y267" s="59">
        <v>74</v>
      </c>
      <c r="Z267" s="59" t="s">
        <v>1870</v>
      </c>
      <c r="AA267" s="37" t="s">
        <v>2088</v>
      </c>
      <c r="AB267" s="64">
        <v>76</v>
      </c>
      <c r="AC267" s="62" t="s">
        <v>1870</v>
      </c>
      <c r="AD267" s="128">
        <v>89.100000000000009</v>
      </c>
      <c r="AE267" s="62">
        <v>0</v>
      </c>
      <c r="AF267" s="62"/>
      <c r="AG267" s="128">
        <v>89.1</v>
      </c>
      <c r="AH267" s="62" t="s">
        <v>1869</v>
      </c>
    </row>
    <row r="268" spans="1:34" s="14" customFormat="1" ht="13.5" x14ac:dyDescent="0.2">
      <c r="A268" s="36" t="s">
        <v>2211</v>
      </c>
      <c r="B268" s="36"/>
      <c r="C268" s="54">
        <v>1</v>
      </c>
      <c r="D268" s="62" t="s">
        <v>2222</v>
      </c>
      <c r="E268" s="67" t="s">
        <v>1874</v>
      </c>
      <c r="F268" s="89"/>
      <c r="G268" s="37">
        <v>160</v>
      </c>
      <c r="H268" s="37">
        <v>51</v>
      </c>
      <c r="I268" s="65">
        <v>19.921875</v>
      </c>
      <c r="J268" s="59">
        <v>100</v>
      </c>
      <c r="K268" s="59" t="s">
        <v>1868</v>
      </c>
      <c r="L268" s="37">
        <v>3577</v>
      </c>
      <c r="M268" s="59">
        <v>100</v>
      </c>
      <c r="N268" s="59" t="s">
        <v>1875</v>
      </c>
      <c r="O268" s="38">
        <v>7.8</v>
      </c>
      <c r="P268" s="59">
        <v>90</v>
      </c>
      <c r="Q268" s="59" t="s">
        <v>1875</v>
      </c>
      <c r="R268" s="37">
        <v>21</v>
      </c>
      <c r="S268" s="59">
        <v>85</v>
      </c>
      <c r="T268" s="59" t="s">
        <v>1869</v>
      </c>
      <c r="U268" s="37">
        <v>215</v>
      </c>
      <c r="V268" s="59">
        <v>100</v>
      </c>
      <c r="W268" s="59" t="s">
        <v>1875</v>
      </c>
      <c r="X268" s="37">
        <v>35</v>
      </c>
      <c r="Y268" s="59">
        <v>70</v>
      </c>
      <c r="Z268" s="59" t="s">
        <v>1870</v>
      </c>
      <c r="AA268" s="37" t="s">
        <v>2109</v>
      </c>
      <c r="AB268" s="64">
        <v>74</v>
      </c>
      <c r="AC268" s="62" t="s">
        <v>1870</v>
      </c>
      <c r="AD268" s="128">
        <v>88.3</v>
      </c>
      <c r="AE268" s="62">
        <v>0</v>
      </c>
      <c r="AF268" s="62"/>
      <c r="AG268" s="128">
        <v>88.3</v>
      </c>
      <c r="AH268" s="62" t="s">
        <v>1869</v>
      </c>
    </row>
    <row r="269" spans="1:34" s="14" customFormat="1" ht="13.5" x14ac:dyDescent="0.2">
      <c r="A269" s="36" t="s">
        <v>2211</v>
      </c>
      <c r="B269" s="36"/>
      <c r="C269" s="54">
        <v>1</v>
      </c>
      <c r="D269" s="62" t="s">
        <v>2223</v>
      </c>
      <c r="E269" s="67" t="s">
        <v>1874</v>
      </c>
      <c r="F269" s="89"/>
      <c r="G269" s="37">
        <v>163</v>
      </c>
      <c r="H269" s="37">
        <v>56</v>
      </c>
      <c r="I269" s="65">
        <v>21.077195227520797</v>
      </c>
      <c r="J269" s="59">
        <v>100</v>
      </c>
      <c r="K269" s="59" t="s">
        <v>1868</v>
      </c>
      <c r="L269" s="37">
        <v>3665</v>
      </c>
      <c r="M269" s="59">
        <v>100</v>
      </c>
      <c r="N269" s="59" t="s">
        <v>1875</v>
      </c>
      <c r="O269" s="38">
        <v>7.6</v>
      </c>
      <c r="P269" s="59">
        <v>100</v>
      </c>
      <c r="Q269" s="59" t="s">
        <v>1875</v>
      </c>
      <c r="R269" s="37">
        <v>15</v>
      </c>
      <c r="S269" s="59">
        <v>74</v>
      </c>
      <c r="T269" s="59" t="s">
        <v>1870</v>
      </c>
      <c r="U269" s="37">
        <v>215</v>
      </c>
      <c r="V269" s="59">
        <v>100</v>
      </c>
      <c r="W269" s="59" t="s">
        <v>1875</v>
      </c>
      <c r="X269" s="37">
        <v>38</v>
      </c>
      <c r="Y269" s="59">
        <v>72</v>
      </c>
      <c r="Z269" s="59" t="s">
        <v>1870</v>
      </c>
      <c r="AA269" s="37" t="s">
        <v>1907</v>
      </c>
      <c r="AB269" s="64">
        <v>76</v>
      </c>
      <c r="AC269" s="62" t="s">
        <v>1870</v>
      </c>
      <c r="AD269" s="128">
        <v>89.8</v>
      </c>
      <c r="AE269" s="62">
        <v>0</v>
      </c>
      <c r="AF269" s="62"/>
      <c r="AG269" s="128">
        <v>89.8</v>
      </c>
      <c r="AH269" s="62" t="s">
        <v>1869</v>
      </c>
    </row>
    <row r="270" spans="1:34" s="14" customFormat="1" ht="13.5" x14ac:dyDescent="0.2">
      <c r="A270" s="36" t="s">
        <v>2211</v>
      </c>
      <c r="B270" s="36"/>
      <c r="C270" s="54">
        <v>1</v>
      </c>
      <c r="D270" s="62" t="s">
        <v>2224</v>
      </c>
      <c r="E270" s="67" t="s">
        <v>1903</v>
      </c>
      <c r="F270" s="89"/>
      <c r="G270" s="37">
        <v>168</v>
      </c>
      <c r="H270" s="37">
        <v>71</v>
      </c>
      <c r="I270" s="65">
        <v>25.155895691609977</v>
      </c>
      <c r="J270" s="59">
        <v>80</v>
      </c>
      <c r="K270" s="59" t="s">
        <v>1889</v>
      </c>
      <c r="L270" s="37">
        <v>4065</v>
      </c>
      <c r="M270" s="59">
        <v>76</v>
      </c>
      <c r="N270" s="59" t="s">
        <v>1870</v>
      </c>
      <c r="O270" s="38">
        <v>7.2</v>
      </c>
      <c r="P270" s="59">
        <v>80</v>
      </c>
      <c r="Q270" s="59" t="s">
        <v>1869</v>
      </c>
      <c r="R270" s="37">
        <v>5</v>
      </c>
      <c r="S270" s="59">
        <v>62</v>
      </c>
      <c r="T270" s="59" t="s">
        <v>1870</v>
      </c>
      <c r="U270" s="37">
        <v>220</v>
      </c>
      <c r="V270" s="59">
        <v>66</v>
      </c>
      <c r="W270" s="59" t="s">
        <v>1870</v>
      </c>
      <c r="X270" s="37">
        <v>3</v>
      </c>
      <c r="Y270" s="59">
        <v>0</v>
      </c>
      <c r="Z270" s="59" t="s">
        <v>1914</v>
      </c>
      <c r="AA270" s="37" t="s">
        <v>2225</v>
      </c>
      <c r="AB270" s="64">
        <v>50</v>
      </c>
      <c r="AC270" s="62" t="s">
        <v>1914</v>
      </c>
      <c r="AD270" s="128">
        <v>62.2</v>
      </c>
      <c r="AE270" s="62">
        <v>0</v>
      </c>
      <c r="AF270" s="62"/>
      <c r="AG270" s="128">
        <v>62.2</v>
      </c>
      <c r="AH270" s="62" t="s">
        <v>1870</v>
      </c>
    </row>
    <row r="271" spans="1:34" s="14" customFormat="1" ht="13.5" x14ac:dyDescent="0.2">
      <c r="A271" s="36" t="s">
        <v>2211</v>
      </c>
      <c r="B271" s="36"/>
      <c r="C271" s="54">
        <v>1</v>
      </c>
      <c r="D271" s="62" t="s">
        <v>2226</v>
      </c>
      <c r="E271" s="67" t="s">
        <v>1903</v>
      </c>
      <c r="F271" s="89"/>
      <c r="G271" s="37">
        <v>181</v>
      </c>
      <c r="H271" s="37">
        <v>67</v>
      </c>
      <c r="I271" s="65">
        <v>20.451146179909038</v>
      </c>
      <c r="J271" s="59">
        <v>100</v>
      </c>
      <c r="K271" s="59" t="s">
        <v>1868</v>
      </c>
      <c r="L271" s="37">
        <v>4352</v>
      </c>
      <c r="M271" s="59">
        <v>80</v>
      </c>
      <c r="N271" s="59" t="s">
        <v>1869</v>
      </c>
      <c r="O271" s="38">
        <v>6.2</v>
      </c>
      <c r="P271" s="59">
        <v>100</v>
      </c>
      <c r="Q271" s="59" t="s">
        <v>1875</v>
      </c>
      <c r="R271" s="37">
        <v>14</v>
      </c>
      <c r="S271" s="59">
        <v>74</v>
      </c>
      <c r="T271" s="59" t="s">
        <v>1870</v>
      </c>
      <c r="U271" s="37">
        <v>300</v>
      </c>
      <c r="V271" s="59">
        <v>100</v>
      </c>
      <c r="W271" s="59" t="s">
        <v>1875</v>
      </c>
      <c r="X271" s="37">
        <v>3</v>
      </c>
      <c r="Y271" s="59">
        <v>0</v>
      </c>
      <c r="Z271" s="59" t="s">
        <v>1914</v>
      </c>
      <c r="AA271" s="37" t="s">
        <v>2227</v>
      </c>
      <c r="AB271" s="64">
        <v>90</v>
      </c>
      <c r="AC271" s="62" t="s">
        <v>1875</v>
      </c>
      <c r="AD271" s="128">
        <v>82.4</v>
      </c>
      <c r="AE271" s="62">
        <v>0</v>
      </c>
      <c r="AF271" s="62"/>
      <c r="AG271" s="128">
        <v>82.4</v>
      </c>
      <c r="AH271" s="62" t="s">
        <v>1869</v>
      </c>
    </row>
    <row r="272" spans="1:34" s="14" customFormat="1" ht="13.5" x14ac:dyDescent="0.2">
      <c r="A272" s="36" t="s">
        <v>2211</v>
      </c>
      <c r="B272" s="36"/>
      <c r="C272" s="54">
        <v>1</v>
      </c>
      <c r="D272" s="62" t="s">
        <v>2228</v>
      </c>
      <c r="E272" s="67" t="s">
        <v>1903</v>
      </c>
      <c r="F272" s="89"/>
      <c r="G272" s="37">
        <v>165</v>
      </c>
      <c r="H272" s="37">
        <v>54</v>
      </c>
      <c r="I272" s="65">
        <v>19.834710743801651</v>
      </c>
      <c r="J272" s="59">
        <v>100</v>
      </c>
      <c r="K272" s="59" t="s">
        <v>1868</v>
      </c>
      <c r="L272" s="37">
        <v>3472</v>
      </c>
      <c r="M272" s="59">
        <v>66</v>
      </c>
      <c r="N272" s="59" t="s">
        <v>1870</v>
      </c>
      <c r="O272" s="38">
        <v>6.3</v>
      </c>
      <c r="P272" s="59">
        <v>100</v>
      </c>
      <c r="Q272" s="59" t="s">
        <v>1875</v>
      </c>
      <c r="R272" s="37">
        <v>12</v>
      </c>
      <c r="S272" s="59">
        <v>72</v>
      </c>
      <c r="T272" s="59" t="s">
        <v>1870</v>
      </c>
      <c r="U272" s="37">
        <v>280</v>
      </c>
      <c r="V272" s="59">
        <v>100</v>
      </c>
      <c r="W272" s="59" t="s">
        <v>1875</v>
      </c>
      <c r="X272" s="37">
        <v>11</v>
      </c>
      <c r="Y272" s="59">
        <v>68</v>
      </c>
      <c r="Z272" s="59" t="s">
        <v>1870</v>
      </c>
      <c r="AA272" s="37" t="s">
        <v>2046</v>
      </c>
      <c r="AB272" s="64">
        <v>66</v>
      </c>
      <c r="AC272" s="62" t="s">
        <v>1870</v>
      </c>
      <c r="AD272" s="128">
        <v>82.100000000000009</v>
      </c>
      <c r="AE272" s="62">
        <v>0</v>
      </c>
      <c r="AF272" s="62"/>
      <c r="AG272" s="128">
        <v>82.1</v>
      </c>
      <c r="AH272" s="62" t="s">
        <v>1869</v>
      </c>
    </row>
    <row r="273" spans="1:34" s="14" customFormat="1" ht="13.5" x14ac:dyDescent="0.2">
      <c r="A273" s="36" t="s">
        <v>2211</v>
      </c>
      <c r="B273" s="36"/>
      <c r="C273" s="54">
        <v>1</v>
      </c>
      <c r="D273" s="62" t="s">
        <v>2229</v>
      </c>
      <c r="E273" s="67" t="s">
        <v>1903</v>
      </c>
      <c r="F273" s="89"/>
      <c r="G273" s="37">
        <v>176</v>
      </c>
      <c r="H273" s="37">
        <v>75</v>
      </c>
      <c r="I273" s="65">
        <v>24.212293388429753</v>
      </c>
      <c r="J273" s="59">
        <v>80</v>
      </c>
      <c r="K273" s="59" t="s">
        <v>1889</v>
      </c>
      <c r="L273" s="37">
        <v>4032</v>
      </c>
      <c r="M273" s="59">
        <v>76</v>
      </c>
      <c r="N273" s="59" t="s">
        <v>1870</v>
      </c>
      <c r="O273" s="38">
        <v>6.5</v>
      </c>
      <c r="P273" s="59">
        <v>100</v>
      </c>
      <c r="Q273" s="59" t="s">
        <v>1875</v>
      </c>
      <c r="R273" s="37">
        <v>3</v>
      </c>
      <c r="S273" s="59">
        <v>50</v>
      </c>
      <c r="T273" s="59" t="s">
        <v>1914</v>
      </c>
      <c r="U273" s="37">
        <v>295</v>
      </c>
      <c r="V273" s="59">
        <v>100</v>
      </c>
      <c r="W273" s="59" t="s">
        <v>1875</v>
      </c>
      <c r="X273" s="37">
        <v>15</v>
      </c>
      <c r="Y273" s="59">
        <v>85</v>
      </c>
      <c r="Z273" s="59" t="s">
        <v>1869</v>
      </c>
      <c r="AA273" s="37" t="s">
        <v>1935</v>
      </c>
      <c r="AB273" s="64">
        <v>95</v>
      </c>
      <c r="AC273" s="62" t="s">
        <v>1875</v>
      </c>
      <c r="AD273" s="128">
        <v>85.9</v>
      </c>
      <c r="AE273" s="62">
        <v>0</v>
      </c>
      <c r="AF273" s="62"/>
      <c r="AG273" s="128">
        <v>85.9</v>
      </c>
      <c r="AH273" s="62" t="s">
        <v>1869</v>
      </c>
    </row>
    <row r="274" spans="1:34" s="250" customFormat="1" ht="12.75" x14ac:dyDescent="0.2">
      <c r="A274" s="36" t="s">
        <v>2211</v>
      </c>
      <c r="B274" s="62"/>
      <c r="C274" s="54">
        <v>1</v>
      </c>
      <c r="D274" s="62" t="s">
        <v>2230</v>
      </c>
      <c r="E274" s="249" t="s">
        <v>1903</v>
      </c>
      <c r="F274" s="251"/>
      <c r="G274" s="62">
        <v>176</v>
      </c>
      <c r="H274" s="62">
        <v>82</v>
      </c>
      <c r="I274" s="62">
        <v>26.472107438016529</v>
      </c>
      <c r="J274" s="62">
        <v>80</v>
      </c>
      <c r="K274" s="62" t="s">
        <v>1889</v>
      </c>
      <c r="L274" s="62">
        <v>4090</v>
      </c>
      <c r="M274" s="62">
        <v>78</v>
      </c>
      <c r="N274" s="62" t="s">
        <v>1870</v>
      </c>
      <c r="O274" s="62">
        <v>7.5</v>
      </c>
      <c r="P274" s="62">
        <v>76</v>
      </c>
      <c r="Q274" s="62" t="s">
        <v>1870</v>
      </c>
      <c r="R274" s="62">
        <v>10</v>
      </c>
      <c r="S274" s="62">
        <v>68</v>
      </c>
      <c r="T274" s="62" t="s">
        <v>1870</v>
      </c>
      <c r="U274" s="62">
        <v>200</v>
      </c>
      <c r="V274" s="62">
        <v>50</v>
      </c>
      <c r="W274" s="62" t="s">
        <v>1914</v>
      </c>
      <c r="X274" s="62">
        <v>1</v>
      </c>
      <c r="Y274" s="62">
        <v>0</v>
      </c>
      <c r="Z274" s="62" t="s">
        <v>1914</v>
      </c>
      <c r="AA274" s="64" t="s">
        <v>1892</v>
      </c>
      <c r="AB274" s="64">
        <v>72</v>
      </c>
      <c r="AC274" s="62" t="s">
        <v>1870</v>
      </c>
      <c r="AD274" s="128">
        <v>65.099999999999994</v>
      </c>
      <c r="AE274" s="62">
        <v>0</v>
      </c>
      <c r="AF274" s="62"/>
      <c r="AG274" s="128">
        <v>65.099999999999994</v>
      </c>
      <c r="AH274" s="62" t="s">
        <v>1870</v>
      </c>
    </row>
    <row r="275" spans="1:34" s="14" customFormat="1" ht="13.5" x14ac:dyDescent="0.2">
      <c r="A275" s="36" t="s">
        <v>2211</v>
      </c>
      <c r="B275" s="36"/>
      <c r="C275" s="54">
        <v>1</v>
      </c>
      <c r="D275" s="62" t="s">
        <v>2231</v>
      </c>
      <c r="E275" s="67" t="s">
        <v>1903</v>
      </c>
      <c r="F275" s="89"/>
      <c r="G275" s="37">
        <v>181</v>
      </c>
      <c r="H275" s="37">
        <v>68</v>
      </c>
      <c r="I275" s="65">
        <v>20.756387167668876</v>
      </c>
      <c r="J275" s="59">
        <v>100</v>
      </c>
      <c r="K275" s="59" t="s">
        <v>1868</v>
      </c>
      <c r="L275" s="37">
        <v>4262</v>
      </c>
      <c r="M275" s="59">
        <v>80</v>
      </c>
      <c r="N275" s="59" t="s">
        <v>1869</v>
      </c>
      <c r="O275" s="38">
        <v>6.7</v>
      </c>
      <c r="P275" s="59">
        <v>100</v>
      </c>
      <c r="Q275" s="59" t="s">
        <v>1875</v>
      </c>
      <c r="R275" s="37">
        <v>6</v>
      </c>
      <c r="S275" s="59">
        <v>64</v>
      </c>
      <c r="T275" s="59" t="s">
        <v>1870</v>
      </c>
      <c r="U275" s="37">
        <v>240</v>
      </c>
      <c r="V275" s="59">
        <v>76</v>
      </c>
      <c r="W275" s="59" t="s">
        <v>1870</v>
      </c>
      <c r="X275" s="37">
        <v>3</v>
      </c>
      <c r="Y275" s="59">
        <v>0</v>
      </c>
      <c r="Z275" s="59" t="s">
        <v>1914</v>
      </c>
      <c r="AA275" s="37" t="s">
        <v>2232</v>
      </c>
      <c r="AB275" s="64">
        <v>68</v>
      </c>
      <c r="AC275" s="62" t="s">
        <v>1870</v>
      </c>
      <c r="AD275" s="128">
        <v>74.600000000000009</v>
      </c>
      <c r="AE275" s="62">
        <v>0</v>
      </c>
      <c r="AF275" s="62"/>
      <c r="AG275" s="128">
        <v>74.599999999999994</v>
      </c>
      <c r="AH275" s="62" t="s">
        <v>1870</v>
      </c>
    </row>
    <row r="276" spans="1:34" s="14" customFormat="1" ht="13.5" x14ac:dyDescent="0.2">
      <c r="A276" s="36" t="s">
        <v>2211</v>
      </c>
      <c r="B276" s="36"/>
      <c r="C276" s="54">
        <v>1</v>
      </c>
      <c r="D276" s="62" t="s">
        <v>2233</v>
      </c>
      <c r="E276" s="67" t="s">
        <v>1903</v>
      </c>
      <c r="F276" s="89"/>
      <c r="G276" s="37">
        <v>184</v>
      </c>
      <c r="H276" s="37">
        <v>75</v>
      </c>
      <c r="I276" s="65">
        <v>22.152646502835537</v>
      </c>
      <c r="J276" s="59">
        <v>100</v>
      </c>
      <c r="K276" s="59" t="s">
        <v>1868</v>
      </c>
      <c r="L276" s="37">
        <v>4096</v>
      </c>
      <c r="M276" s="59">
        <v>78</v>
      </c>
      <c r="N276" s="59" t="s">
        <v>1870</v>
      </c>
      <c r="O276" s="38">
        <v>6.3</v>
      </c>
      <c r="P276" s="59">
        <v>100</v>
      </c>
      <c r="Q276" s="59" t="s">
        <v>1875</v>
      </c>
      <c r="R276" s="37">
        <v>13</v>
      </c>
      <c r="S276" s="59">
        <v>74</v>
      </c>
      <c r="T276" s="59" t="s">
        <v>1870</v>
      </c>
      <c r="U276" s="37">
        <v>265</v>
      </c>
      <c r="V276" s="59">
        <v>95</v>
      </c>
      <c r="W276" s="59" t="s">
        <v>1875</v>
      </c>
      <c r="X276" s="37">
        <v>12</v>
      </c>
      <c r="Y276" s="59">
        <v>72</v>
      </c>
      <c r="Z276" s="59" t="s">
        <v>1870</v>
      </c>
      <c r="AA276" s="37" t="s">
        <v>2234</v>
      </c>
      <c r="AB276" s="64">
        <v>95</v>
      </c>
      <c r="AC276" s="62" t="s">
        <v>1875</v>
      </c>
      <c r="AD276" s="128">
        <v>89.8</v>
      </c>
      <c r="AE276" s="62">
        <v>0</v>
      </c>
      <c r="AF276" s="62"/>
      <c r="AG276" s="128">
        <v>89.8</v>
      </c>
      <c r="AH276" s="62" t="s">
        <v>1869</v>
      </c>
    </row>
    <row r="277" spans="1:34" s="14" customFormat="1" ht="13.5" x14ac:dyDescent="0.2">
      <c r="A277" s="36" t="s">
        <v>2211</v>
      </c>
      <c r="B277" s="36"/>
      <c r="C277" s="54">
        <v>1</v>
      </c>
      <c r="D277" s="62" t="s">
        <v>2235</v>
      </c>
      <c r="E277" s="67" t="s">
        <v>1903</v>
      </c>
      <c r="F277" s="89"/>
      <c r="G277" s="37">
        <v>187</v>
      </c>
      <c r="H277" s="37">
        <v>75</v>
      </c>
      <c r="I277" s="65">
        <v>21.447567845806283</v>
      </c>
      <c r="J277" s="59">
        <v>100</v>
      </c>
      <c r="K277" s="59" t="s">
        <v>1868</v>
      </c>
      <c r="L277" s="37">
        <v>5235</v>
      </c>
      <c r="M277" s="59">
        <v>100</v>
      </c>
      <c r="N277" s="59" t="s">
        <v>1875</v>
      </c>
      <c r="O277" s="38">
        <v>6.4</v>
      </c>
      <c r="P277" s="59">
        <v>100</v>
      </c>
      <c r="Q277" s="59" t="s">
        <v>1875</v>
      </c>
      <c r="R277" s="37">
        <v>7</v>
      </c>
      <c r="S277" s="59">
        <v>64</v>
      </c>
      <c r="T277" s="59" t="s">
        <v>1870</v>
      </c>
      <c r="U277" s="37">
        <v>300</v>
      </c>
      <c r="V277" s="59">
        <v>100</v>
      </c>
      <c r="W277" s="59" t="s">
        <v>1875</v>
      </c>
      <c r="X277" s="37">
        <v>1</v>
      </c>
      <c r="Y277" s="59">
        <v>0</v>
      </c>
      <c r="Z277" s="59" t="s">
        <v>1914</v>
      </c>
      <c r="AA277" s="37" t="s">
        <v>1967</v>
      </c>
      <c r="AB277" s="64">
        <v>80</v>
      </c>
      <c r="AC277" s="62" t="s">
        <v>1869</v>
      </c>
      <c r="AD277" s="128">
        <v>82.4</v>
      </c>
      <c r="AE277" s="62">
        <v>0</v>
      </c>
      <c r="AF277" s="62"/>
      <c r="AG277" s="128">
        <v>82.4</v>
      </c>
      <c r="AH277" s="62" t="s">
        <v>1869</v>
      </c>
    </row>
    <row r="278" spans="1:34" s="14" customFormat="1" ht="13.5" x14ac:dyDescent="0.2">
      <c r="A278" s="36" t="s">
        <v>2211</v>
      </c>
      <c r="B278" s="36"/>
      <c r="C278" s="54">
        <v>1</v>
      </c>
      <c r="D278" s="62" t="s">
        <v>2236</v>
      </c>
      <c r="E278" s="67" t="s">
        <v>1903</v>
      </c>
      <c r="F278" s="89"/>
      <c r="G278" s="37">
        <v>181</v>
      </c>
      <c r="H278" s="37">
        <v>68</v>
      </c>
      <c r="I278" s="65">
        <v>20.756387167668876</v>
      </c>
      <c r="J278" s="59">
        <v>100</v>
      </c>
      <c r="K278" s="59" t="s">
        <v>1868</v>
      </c>
      <c r="L278" s="37">
        <v>4832</v>
      </c>
      <c r="M278" s="59">
        <v>95</v>
      </c>
      <c r="N278" s="59" t="s">
        <v>1875</v>
      </c>
      <c r="O278" s="38">
        <v>6.1</v>
      </c>
      <c r="P278" s="59">
        <v>100</v>
      </c>
      <c r="Q278" s="59" t="s">
        <v>1875</v>
      </c>
      <c r="R278" s="37">
        <v>17</v>
      </c>
      <c r="S278" s="59">
        <v>78</v>
      </c>
      <c r="T278" s="59" t="s">
        <v>1870</v>
      </c>
      <c r="U278" s="37">
        <v>300</v>
      </c>
      <c r="V278" s="59">
        <v>100</v>
      </c>
      <c r="W278" s="59" t="s">
        <v>1875</v>
      </c>
      <c r="X278" s="37">
        <v>3</v>
      </c>
      <c r="Y278" s="59">
        <v>0</v>
      </c>
      <c r="Z278" s="59" t="s">
        <v>1914</v>
      </c>
      <c r="AA278" s="37" t="s">
        <v>2237</v>
      </c>
      <c r="AB278" s="64">
        <v>95</v>
      </c>
      <c r="AC278" s="62" t="s">
        <v>1875</v>
      </c>
      <c r="AD278" s="128">
        <v>86.05</v>
      </c>
      <c r="AE278" s="62">
        <v>0</v>
      </c>
      <c r="AF278" s="62"/>
      <c r="AG278" s="128">
        <v>86.05</v>
      </c>
      <c r="AH278" s="62" t="s">
        <v>1869</v>
      </c>
    </row>
    <row r="279" spans="1:34" s="14" customFormat="1" ht="13.5" x14ac:dyDescent="0.2">
      <c r="A279" s="36" t="s">
        <v>2211</v>
      </c>
      <c r="B279" s="36"/>
      <c r="C279" s="54">
        <v>1</v>
      </c>
      <c r="D279" s="62" t="s">
        <v>2238</v>
      </c>
      <c r="E279" s="67" t="s">
        <v>1903</v>
      </c>
      <c r="F279" s="89"/>
      <c r="G279" s="37">
        <v>178</v>
      </c>
      <c r="H279" s="37">
        <v>122</v>
      </c>
      <c r="I279" s="65">
        <v>38.505239237470015</v>
      </c>
      <c r="J279" s="59">
        <v>60</v>
      </c>
      <c r="K279" s="59" t="s">
        <v>1909</v>
      </c>
      <c r="L279" s="37">
        <v>5835</v>
      </c>
      <c r="M279" s="59">
        <v>100</v>
      </c>
      <c r="N279" s="59" t="s">
        <v>1875</v>
      </c>
      <c r="O279" s="38">
        <v>8.9</v>
      </c>
      <c r="P279" s="59">
        <v>62</v>
      </c>
      <c r="Q279" s="59" t="s">
        <v>1870</v>
      </c>
      <c r="R279" s="37">
        <v>0</v>
      </c>
      <c r="S279" s="59">
        <v>20</v>
      </c>
      <c r="T279" s="59" t="s">
        <v>1914</v>
      </c>
      <c r="U279" s="37">
        <v>160</v>
      </c>
      <c r="V279" s="59">
        <v>0</v>
      </c>
      <c r="W279" s="59" t="s">
        <v>1914</v>
      </c>
      <c r="X279" s="37">
        <v>0</v>
      </c>
      <c r="Y279" s="59">
        <v>0</v>
      </c>
      <c r="Z279" s="59" t="s">
        <v>1914</v>
      </c>
      <c r="AA279" s="37" t="s">
        <v>2239</v>
      </c>
      <c r="AB279" s="64"/>
      <c r="AC279" s="62" t="s">
        <v>1914</v>
      </c>
      <c r="AD279" s="128">
        <v>38.4</v>
      </c>
      <c r="AE279" s="62">
        <v>0</v>
      </c>
      <c r="AF279" s="62"/>
      <c r="AG279" s="128">
        <v>38.4</v>
      </c>
      <c r="AH279" s="62" t="s">
        <v>1914</v>
      </c>
    </row>
    <row r="280" spans="1:34" s="14" customFormat="1" ht="13.5" x14ac:dyDescent="0.2">
      <c r="A280" s="36" t="s">
        <v>2211</v>
      </c>
      <c r="B280" s="36"/>
      <c r="C280" s="54">
        <v>1</v>
      </c>
      <c r="D280" s="62" t="s">
        <v>2240</v>
      </c>
      <c r="E280" s="67" t="s">
        <v>1903</v>
      </c>
      <c r="F280" s="89"/>
      <c r="G280" s="37">
        <v>165</v>
      </c>
      <c r="H280" s="37">
        <v>67</v>
      </c>
      <c r="I280" s="65">
        <v>24.609733700642789</v>
      </c>
      <c r="J280" s="59">
        <v>80</v>
      </c>
      <c r="K280" s="59" t="s">
        <v>1889</v>
      </c>
      <c r="L280" s="37">
        <v>4122</v>
      </c>
      <c r="M280" s="59">
        <v>78</v>
      </c>
      <c r="N280" s="59" t="s">
        <v>1870</v>
      </c>
      <c r="O280" s="38">
        <v>6.7</v>
      </c>
      <c r="P280" s="59">
        <v>100</v>
      </c>
      <c r="Q280" s="59" t="s">
        <v>1875</v>
      </c>
      <c r="R280" s="37">
        <v>15</v>
      </c>
      <c r="S280" s="59">
        <v>76</v>
      </c>
      <c r="T280" s="59" t="s">
        <v>1870</v>
      </c>
      <c r="U280" s="37">
        <v>250</v>
      </c>
      <c r="V280" s="59">
        <v>80</v>
      </c>
      <c r="W280" s="59" t="s">
        <v>1869</v>
      </c>
      <c r="X280" s="37">
        <v>6</v>
      </c>
      <c r="Y280" s="59">
        <v>30</v>
      </c>
      <c r="Z280" s="59" t="s">
        <v>1914</v>
      </c>
      <c r="AA280" s="37" t="s">
        <v>2241</v>
      </c>
      <c r="AB280" s="64">
        <v>50</v>
      </c>
      <c r="AC280" s="62" t="s">
        <v>1914</v>
      </c>
      <c r="AD280" s="128">
        <v>72.3</v>
      </c>
      <c r="AE280" s="62">
        <v>0</v>
      </c>
      <c r="AF280" s="62"/>
      <c r="AG280" s="128">
        <v>72.3</v>
      </c>
      <c r="AH280" s="62" t="s">
        <v>1870</v>
      </c>
    </row>
    <row r="281" spans="1:34" s="14" customFormat="1" ht="13.5" x14ac:dyDescent="0.2">
      <c r="A281" s="36" t="s">
        <v>2211</v>
      </c>
      <c r="B281" s="36"/>
      <c r="C281" s="54">
        <v>1</v>
      </c>
      <c r="D281" s="62" t="s">
        <v>2242</v>
      </c>
      <c r="E281" s="67" t="s">
        <v>1903</v>
      </c>
      <c r="F281" s="89"/>
      <c r="G281" s="37">
        <v>191</v>
      </c>
      <c r="H281" s="37">
        <v>92</v>
      </c>
      <c r="I281" s="65">
        <v>25.218606946081522</v>
      </c>
      <c r="J281" s="59">
        <v>80</v>
      </c>
      <c r="K281" s="59" t="s">
        <v>1889</v>
      </c>
      <c r="L281" s="37">
        <v>5261</v>
      </c>
      <c r="M281" s="59">
        <v>100</v>
      </c>
      <c r="N281" s="59" t="s">
        <v>1875</v>
      </c>
      <c r="O281" s="38">
        <v>6.4</v>
      </c>
      <c r="P281" s="59">
        <v>100</v>
      </c>
      <c r="Q281" s="59" t="s">
        <v>1875</v>
      </c>
      <c r="R281" s="37">
        <v>6</v>
      </c>
      <c r="S281" s="59">
        <v>64</v>
      </c>
      <c r="T281" s="59" t="s">
        <v>1870</v>
      </c>
      <c r="U281" s="37">
        <v>260</v>
      </c>
      <c r="V281" s="59">
        <v>90</v>
      </c>
      <c r="W281" s="59" t="s">
        <v>1875</v>
      </c>
      <c r="X281" s="37">
        <v>2</v>
      </c>
      <c r="Y281" s="59">
        <v>0</v>
      </c>
      <c r="Z281" s="59" t="s">
        <v>1914</v>
      </c>
      <c r="AA281" s="37" t="s">
        <v>2225</v>
      </c>
      <c r="AB281" s="64">
        <v>50</v>
      </c>
      <c r="AC281" s="62" t="s">
        <v>1914</v>
      </c>
      <c r="AD281" s="128">
        <v>72.400000000000006</v>
      </c>
      <c r="AE281" s="62">
        <v>0</v>
      </c>
      <c r="AF281" s="62"/>
      <c r="AG281" s="128">
        <v>72.400000000000006</v>
      </c>
      <c r="AH281" s="62" t="s">
        <v>1870</v>
      </c>
    </row>
    <row r="282" spans="1:34" s="14" customFormat="1" ht="13.5" x14ac:dyDescent="0.2">
      <c r="A282" s="36" t="s">
        <v>2211</v>
      </c>
      <c r="B282" s="36"/>
      <c r="C282" s="54">
        <v>1</v>
      </c>
      <c r="D282" s="62" t="s">
        <v>2243</v>
      </c>
      <c r="E282" s="67" t="s">
        <v>1903</v>
      </c>
      <c r="F282" s="89"/>
      <c r="G282" s="37">
        <v>188</v>
      </c>
      <c r="H282" s="37">
        <v>76</v>
      </c>
      <c r="I282" s="65">
        <v>21.502942507922135</v>
      </c>
      <c r="J282" s="59">
        <v>100</v>
      </c>
      <c r="K282" s="59" t="s">
        <v>1868</v>
      </c>
      <c r="L282" s="37">
        <v>4234</v>
      </c>
      <c r="M282" s="59">
        <v>80</v>
      </c>
      <c r="N282" s="59" t="s">
        <v>1869</v>
      </c>
      <c r="O282" s="38">
        <v>6.3</v>
      </c>
      <c r="P282" s="59">
        <v>100</v>
      </c>
      <c r="Q282" s="59" t="s">
        <v>1875</v>
      </c>
      <c r="R282" s="37">
        <v>5</v>
      </c>
      <c r="S282" s="59">
        <v>62</v>
      </c>
      <c r="T282" s="59" t="s">
        <v>1870</v>
      </c>
      <c r="U282" s="37">
        <v>260</v>
      </c>
      <c r="V282" s="59">
        <v>90</v>
      </c>
      <c r="W282" s="59" t="s">
        <v>1875</v>
      </c>
      <c r="X282" s="37">
        <v>2</v>
      </c>
      <c r="Y282" s="59">
        <v>0</v>
      </c>
      <c r="Z282" s="59" t="s">
        <v>1914</v>
      </c>
      <c r="AA282" s="37" t="s">
        <v>2128</v>
      </c>
      <c r="AB282" s="64">
        <v>85</v>
      </c>
      <c r="AC282" s="62" t="s">
        <v>1869</v>
      </c>
      <c r="AD282" s="128">
        <v>79.2</v>
      </c>
      <c r="AE282" s="62">
        <v>0</v>
      </c>
      <c r="AF282" s="62"/>
      <c r="AG282" s="128">
        <v>79.2</v>
      </c>
      <c r="AH282" s="62" t="s">
        <v>1870</v>
      </c>
    </row>
    <row r="283" spans="1:34" s="14" customFormat="1" ht="13.5" x14ac:dyDescent="0.2">
      <c r="A283" s="36" t="s">
        <v>2211</v>
      </c>
      <c r="B283" s="36"/>
      <c r="C283" s="54">
        <v>1</v>
      </c>
      <c r="D283" s="62" t="s">
        <v>2244</v>
      </c>
      <c r="E283" s="67" t="s">
        <v>1903</v>
      </c>
      <c r="F283" s="89"/>
      <c r="G283" s="37">
        <v>166</v>
      </c>
      <c r="H283" s="37">
        <v>65</v>
      </c>
      <c r="I283" s="65">
        <v>23.588329220496444</v>
      </c>
      <c r="J283" s="59">
        <v>100</v>
      </c>
      <c r="K283" s="59" t="s">
        <v>1868</v>
      </c>
      <c r="L283" s="37">
        <v>4122</v>
      </c>
      <c r="M283" s="59">
        <v>78</v>
      </c>
      <c r="N283" s="59" t="s">
        <v>1870</v>
      </c>
      <c r="O283" s="38">
        <v>6.8</v>
      </c>
      <c r="P283" s="59">
        <v>100</v>
      </c>
      <c r="Q283" s="59" t="s">
        <v>1875</v>
      </c>
      <c r="R283" s="37">
        <v>1</v>
      </c>
      <c r="S283" s="59">
        <v>30</v>
      </c>
      <c r="T283" s="59" t="s">
        <v>1914</v>
      </c>
      <c r="U283" s="37">
        <v>220</v>
      </c>
      <c r="V283" s="59">
        <v>66</v>
      </c>
      <c r="W283" s="59" t="s">
        <v>1870</v>
      </c>
      <c r="X283" s="37">
        <v>5</v>
      </c>
      <c r="Y283" s="59">
        <v>20</v>
      </c>
      <c r="Z283" s="59" t="s">
        <v>1914</v>
      </c>
      <c r="AA283" s="37" t="s">
        <v>2225</v>
      </c>
      <c r="AB283" s="64">
        <v>50</v>
      </c>
      <c r="AC283" s="62" t="s">
        <v>1914</v>
      </c>
      <c r="AD283" s="128">
        <v>68.3</v>
      </c>
      <c r="AE283" s="62">
        <v>0</v>
      </c>
      <c r="AF283" s="62"/>
      <c r="AG283" s="128">
        <v>68.3</v>
      </c>
      <c r="AH283" s="62" t="s">
        <v>1870</v>
      </c>
    </row>
    <row r="284" spans="1:34" s="14" customFormat="1" ht="13.5" x14ac:dyDescent="0.2">
      <c r="A284" s="36" t="s">
        <v>2211</v>
      </c>
      <c r="B284" s="36"/>
      <c r="C284" s="54">
        <v>1</v>
      </c>
      <c r="D284" s="62" t="s">
        <v>2245</v>
      </c>
      <c r="E284" s="67" t="s">
        <v>1903</v>
      </c>
      <c r="F284" s="89"/>
      <c r="G284" s="37">
        <v>175</v>
      </c>
      <c r="H284" s="37">
        <v>62</v>
      </c>
      <c r="I284" s="65">
        <v>20.244897959183675</v>
      </c>
      <c r="J284" s="59">
        <v>100</v>
      </c>
      <c r="K284" s="59" t="s">
        <v>1868</v>
      </c>
      <c r="L284" s="37">
        <v>3727</v>
      </c>
      <c r="M284" s="59">
        <v>72</v>
      </c>
      <c r="N284" s="59" t="s">
        <v>1870</v>
      </c>
      <c r="O284" s="38">
        <v>6.3</v>
      </c>
      <c r="P284" s="59">
        <v>100</v>
      </c>
      <c r="Q284" s="59" t="s">
        <v>1875</v>
      </c>
      <c r="R284" s="37">
        <v>6</v>
      </c>
      <c r="S284" s="59">
        <v>64</v>
      </c>
      <c r="T284" s="59" t="s">
        <v>1870</v>
      </c>
      <c r="U284" s="37">
        <v>240</v>
      </c>
      <c r="V284" s="59">
        <v>76</v>
      </c>
      <c r="W284" s="59" t="s">
        <v>1870</v>
      </c>
      <c r="X284" s="37">
        <v>3</v>
      </c>
      <c r="Y284" s="59">
        <v>0</v>
      </c>
      <c r="Z284" s="59" t="s">
        <v>1914</v>
      </c>
      <c r="AA284" s="37" t="s">
        <v>1883</v>
      </c>
      <c r="AB284" s="64">
        <v>72</v>
      </c>
      <c r="AC284" s="62" t="s">
        <v>1870</v>
      </c>
      <c r="AD284" s="128">
        <v>74.2</v>
      </c>
      <c r="AE284" s="62">
        <v>0</v>
      </c>
      <c r="AF284" s="62"/>
      <c r="AG284" s="128">
        <v>74.2</v>
      </c>
      <c r="AH284" s="62" t="s">
        <v>1870</v>
      </c>
    </row>
    <row r="285" spans="1:34" s="14" customFormat="1" ht="13.5" x14ac:dyDescent="0.2">
      <c r="A285" s="36" t="s">
        <v>2211</v>
      </c>
      <c r="B285" s="36"/>
      <c r="C285" s="54">
        <v>1</v>
      </c>
      <c r="D285" s="62" t="s">
        <v>2246</v>
      </c>
      <c r="E285" s="67" t="s">
        <v>1903</v>
      </c>
      <c r="F285" s="89"/>
      <c r="G285" s="37">
        <v>165</v>
      </c>
      <c r="H285" s="37">
        <v>62</v>
      </c>
      <c r="I285" s="65">
        <v>22.773186409550046</v>
      </c>
      <c r="J285" s="59">
        <v>100</v>
      </c>
      <c r="K285" s="59" t="s">
        <v>1868</v>
      </c>
      <c r="L285" s="37">
        <v>4234</v>
      </c>
      <c r="M285" s="59">
        <v>80</v>
      </c>
      <c r="N285" s="59" t="s">
        <v>1869</v>
      </c>
      <c r="O285" s="38">
        <v>6.5</v>
      </c>
      <c r="P285" s="59">
        <v>100</v>
      </c>
      <c r="Q285" s="59" t="s">
        <v>1875</v>
      </c>
      <c r="R285" s="37">
        <v>12</v>
      </c>
      <c r="S285" s="59">
        <v>72</v>
      </c>
      <c r="T285" s="59" t="s">
        <v>1870</v>
      </c>
      <c r="U285" s="37">
        <v>230</v>
      </c>
      <c r="V285" s="59">
        <v>72</v>
      </c>
      <c r="W285" s="59" t="s">
        <v>1870</v>
      </c>
      <c r="X285" s="37">
        <v>8</v>
      </c>
      <c r="Y285" s="59">
        <v>50</v>
      </c>
      <c r="Z285" s="59" t="s">
        <v>1914</v>
      </c>
      <c r="AA285" s="37" t="s">
        <v>2247</v>
      </c>
      <c r="AB285" s="64">
        <v>100</v>
      </c>
      <c r="AC285" s="62" t="s">
        <v>1875</v>
      </c>
      <c r="AD285" s="128">
        <v>86.4</v>
      </c>
      <c r="AE285" s="62">
        <v>0</v>
      </c>
      <c r="AF285" s="62">
        <v>4</v>
      </c>
      <c r="AG285" s="128">
        <v>90.4</v>
      </c>
      <c r="AH285" s="62" t="s">
        <v>1875</v>
      </c>
    </row>
    <row r="286" spans="1:34" s="14" customFormat="1" ht="13.5" x14ac:dyDescent="0.2">
      <c r="A286" s="36" t="s">
        <v>2211</v>
      </c>
      <c r="B286" s="36"/>
      <c r="C286" s="54">
        <v>1</v>
      </c>
      <c r="D286" s="62" t="s">
        <v>2248</v>
      </c>
      <c r="E286" s="67" t="s">
        <v>1903</v>
      </c>
      <c r="F286" s="89"/>
      <c r="G286" s="37">
        <v>181</v>
      </c>
      <c r="H286" s="37">
        <v>85</v>
      </c>
      <c r="I286" s="65">
        <v>25.945483959586092</v>
      </c>
      <c r="J286" s="59">
        <v>80</v>
      </c>
      <c r="K286" s="59" t="s">
        <v>1889</v>
      </c>
      <c r="L286" s="37">
        <v>4513</v>
      </c>
      <c r="M286" s="59">
        <v>85</v>
      </c>
      <c r="N286" s="59" t="s">
        <v>1869</v>
      </c>
      <c r="O286" s="38">
        <v>6.9</v>
      </c>
      <c r="P286" s="59">
        <v>95</v>
      </c>
      <c r="Q286" s="59" t="s">
        <v>1875</v>
      </c>
      <c r="R286" s="37">
        <v>14</v>
      </c>
      <c r="S286" s="59">
        <v>74</v>
      </c>
      <c r="T286" s="59" t="s">
        <v>1870</v>
      </c>
      <c r="U286" s="37">
        <v>190</v>
      </c>
      <c r="V286" s="59">
        <v>30</v>
      </c>
      <c r="W286" s="59" t="s">
        <v>1914</v>
      </c>
      <c r="X286" s="37">
        <v>3</v>
      </c>
      <c r="Y286" s="59">
        <v>0</v>
      </c>
      <c r="Z286" s="59" t="s">
        <v>1914</v>
      </c>
      <c r="AA286" s="37" t="s">
        <v>1933</v>
      </c>
      <c r="AB286" s="64">
        <v>72</v>
      </c>
      <c r="AC286" s="62" t="s">
        <v>1870</v>
      </c>
      <c r="AD286" s="128">
        <v>68.55</v>
      </c>
      <c r="AE286" s="62">
        <v>0</v>
      </c>
      <c r="AF286" s="62"/>
      <c r="AG286" s="128">
        <v>68.55</v>
      </c>
      <c r="AH286" s="62" t="s">
        <v>1870</v>
      </c>
    </row>
    <row r="287" spans="1:34" s="14" customFormat="1" ht="13.5" x14ac:dyDescent="0.2">
      <c r="A287" s="36" t="s">
        <v>2211</v>
      </c>
      <c r="B287" s="36"/>
      <c r="C287" s="54">
        <v>1</v>
      </c>
      <c r="D287" s="250" t="s">
        <v>2249</v>
      </c>
      <c r="E287" s="67" t="s">
        <v>1903</v>
      </c>
      <c r="F287" s="89"/>
      <c r="G287" s="37">
        <v>180</v>
      </c>
      <c r="H287" s="37">
        <v>74</v>
      </c>
      <c r="I287" s="65">
        <v>22.839506172839506</v>
      </c>
      <c r="J287" s="59">
        <v>100</v>
      </c>
      <c r="K287" s="59" t="s">
        <v>1868</v>
      </c>
      <c r="L287" s="37">
        <v>5234</v>
      </c>
      <c r="M287" s="59">
        <v>100</v>
      </c>
      <c r="N287" s="59" t="s">
        <v>1875</v>
      </c>
      <c r="O287" s="38">
        <v>6.2</v>
      </c>
      <c r="P287" s="59">
        <v>100</v>
      </c>
      <c r="Q287" s="59" t="s">
        <v>1875</v>
      </c>
      <c r="R287" s="37">
        <v>0</v>
      </c>
      <c r="S287" s="59">
        <v>20</v>
      </c>
      <c r="T287" s="59" t="s">
        <v>1914</v>
      </c>
      <c r="U287" s="37">
        <v>270</v>
      </c>
      <c r="V287" s="59">
        <v>100</v>
      </c>
      <c r="W287" s="59" t="s">
        <v>1875</v>
      </c>
      <c r="X287" s="37">
        <v>16</v>
      </c>
      <c r="Y287" s="59">
        <v>90</v>
      </c>
      <c r="Z287" s="59" t="s">
        <v>1875</v>
      </c>
      <c r="AA287" s="37" t="s">
        <v>2250</v>
      </c>
      <c r="AB287" s="64">
        <v>100</v>
      </c>
      <c r="AC287" s="62" t="s">
        <v>1875</v>
      </c>
      <c r="AD287" s="128">
        <v>91</v>
      </c>
      <c r="AE287" s="62">
        <v>0</v>
      </c>
      <c r="AF287" s="62">
        <v>0</v>
      </c>
      <c r="AG287" s="128">
        <v>91</v>
      </c>
      <c r="AH287" s="62" t="s">
        <v>1875</v>
      </c>
    </row>
    <row r="288" spans="1:34" s="14" customFormat="1" ht="13.5" x14ac:dyDescent="0.2">
      <c r="A288" s="36" t="s">
        <v>2211</v>
      </c>
      <c r="B288" s="36"/>
      <c r="C288" s="54">
        <v>1</v>
      </c>
      <c r="D288" s="62" t="s">
        <v>2251</v>
      </c>
      <c r="E288" s="67" t="s">
        <v>1903</v>
      </c>
      <c r="F288" s="89"/>
      <c r="G288" s="37">
        <v>176</v>
      </c>
      <c r="H288" s="37">
        <v>75</v>
      </c>
      <c r="I288" s="65">
        <v>24.212293388429753</v>
      </c>
      <c r="J288" s="59">
        <v>80</v>
      </c>
      <c r="K288" s="59" t="s">
        <v>1889</v>
      </c>
      <c r="L288" s="37">
        <v>4827</v>
      </c>
      <c r="M288" s="59">
        <v>95</v>
      </c>
      <c r="N288" s="59" t="s">
        <v>1875</v>
      </c>
      <c r="O288" s="38">
        <v>6.2</v>
      </c>
      <c r="P288" s="59">
        <v>100</v>
      </c>
      <c r="Q288" s="59" t="s">
        <v>1875</v>
      </c>
      <c r="R288" s="37">
        <v>13</v>
      </c>
      <c r="S288" s="59">
        <v>74</v>
      </c>
      <c r="T288" s="59" t="s">
        <v>1870</v>
      </c>
      <c r="U288" s="37">
        <v>280</v>
      </c>
      <c r="V288" s="59">
        <v>100</v>
      </c>
      <c r="W288" s="59" t="s">
        <v>1875</v>
      </c>
      <c r="X288" s="37">
        <v>3</v>
      </c>
      <c r="Y288" s="59">
        <v>0</v>
      </c>
      <c r="Z288" s="59" t="s">
        <v>1914</v>
      </c>
      <c r="AA288" s="37" t="s">
        <v>1970</v>
      </c>
      <c r="AB288" s="64">
        <v>76</v>
      </c>
      <c r="AC288" s="62" t="s">
        <v>1870</v>
      </c>
      <c r="AD288" s="128">
        <v>78.850000000000009</v>
      </c>
      <c r="AE288" s="62">
        <v>0</v>
      </c>
      <c r="AF288" s="62"/>
      <c r="AG288" s="128">
        <v>78.849999999999994</v>
      </c>
      <c r="AH288" s="62" t="s">
        <v>1870</v>
      </c>
    </row>
    <row r="289" spans="1:34" s="14" customFormat="1" ht="13.5" x14ac:dyDescent="0.2">
      <c r="A289" s="36" t="s">
        <v>2211</v>
      </c>
      <c r="B289" s="36"/>
      <c r="C289" s="54">
        <v>1</v>
      </c>
      <c r="D289" s="62" t="s">
        <v>2252</v>
      </c>
      <c r="E289" s="67" t="s">
        <v>1903</v>
      </c>
      <c r="F289" s="89"/>
      <c r="G289" s="37">
        <v>178</v>
      </c>
      <c r="H289" s="37">
        <v>67</v>
      </c>
      <c r="I289" s="65">
        <v>21.146319909102385</v>
      </c>
      <c r="J289" s="59">
        <v>100</v>
      </c>
      <c r="K289" s="59" t="s">
        <v>1868</v>
      </c>
      <c r="L289" s="37">
        <v>4028</v>
      </c>
      <c r="M289" s="59">
        <v>76</v>
      </c>
      <c r="N289" s="59" t="s">
        <v>1870</v>
      </c>
      <c r="O289" s="38">
        <v>6.3</v>
      </c>
      <c r="P289" s="59">
        <v>100</v>
      </c>
      <c r="Q289" s="59" t="s">
        <v>1875</v>
      </c>
      <c r="R289" s="37">
        <v>15</v>
      </c>
      <c r="S289" s="59">
        <v>76</v>
      </c>
      <c r="T289" s="59" t="s">
        <v>1870</v>
      </c>
      <c r="U289" s="37">
        <v>260</v>
      </c>
      <c r="V289" s="59">
        <v>90</v>
      </c>
      <c r="W289" s="59" t="s">
        <v>1875</v>
      </c>
      <c r="X289" s="37">
        <v>4</v>
      </c>
      <c r="Y289" s="59">
        <v>10</v>
      </c>
      <c r="Z289" s="59" t="s">
        <v>1914</v>
      </c>
      <c r="AA289" s="37" t="s">
        <v>1967</v>
      </c>
      <c r="AB289" s="64">
        <v>80</v>
      </c>
      <c r="AC289" s="62" t="s">
        <v>1869</v>
      </c>
      <c r="AD289" s="128">
        <v>80</v>
      </c>
      <c r="AE289" s="62">
        <v>0</v>
      </c>
      <c r="AF289" s="62"/>
      <c r="AG289" s="128">
        <v>80</v>
      </c>
      <c r="AH289" s="62" t="s">
        <v>1869</v>
      </c>
    </row>
    <row r="290" spans="1:34" s="14" customFormat="1" ht="13.5" x14ac:dyDescent="0.2">
      <c r="A290" s="36" t="s">
        <v>2211</v>
      </c>
      <c r="B290" s="36"/>
      <c r="C290" s="54">
        <v>1</v>
      </c>
      <c r="D290" s="62" t="s">
        <v>2253</v>
      </c>
      <c r="E290" s="67" t="s">
        <v>1903</v>
      </c>
      <c r="F290" s="89"/>
      <c r="G290" s="37">
        <v>180</v>
      </c>
      <c r="H290" s="37">
        <v>70</v>
      </c>
      <c r="I290" s="65">
        <v>21.604938271604937</v>
      </c>
      <c r="J290" s="59">
        <v>100</v>
      </c>
      <c r="K290" s="59" t="s">
        <v>1868</v>
      </c>
      <c r="L290" s="37">
        <v>4634</v>
      </c>
      <c r="M290" s="59">
        <v>85</v>
      </c>
      <c r="N290" s="59" t="s">
        <v>1869</v>
      </c>
      <c r="O290" s="38">
        <v>6.2</v>
      </c>
      <c r="P290" s="59">
        <v>100</v>
      </c>
      <c r="Q290" s="59" t="s">
        <v>1875</v>
      </c>
      <c r="R290" s="37">
        <v>3</v>
      </c>
      <c r="S290" s="59">
        <v>50</v>
      </c>
      <c r="T290" s="59" t="s">
        <v>1914</v>
      </c>
      <c r="U290" s="37">
        <v>260</v>
      </c>
      <c r="V290" s="59">
        <v>90</v>
      </c>
      <c r="W290" s="59" t="s">
        <v>1875</v>
      </c>
      <c r="X290" s="37">
        <v>3</v>
      </c>
      <c r="Y290" s="59">
        <v>0</v>
      </c>
      <c r="Z290" s="59" t="s">
        <v>1914</v>
      </c>
      <c r="AA290" s="37" t="s">
        <v>2254</v>
      </c>
      <c r="AB290" s="64">
        <v>100</v>
      </c>
      <c r="AC290" s="62" t="s">
        <v>1875</v>
      </c>
      <c r="AD290" s="128">
        <v>81.75</v>
      </c>
      <c r="AE290" s="62">
        <v>0</v>
      </c>
      <c r="AF290" s="62">
        <v>4</v>
      </c>
      <c r="AG290" s="128">
        <v>85.75</v>
      </c>
      <c r="AH290" s="62" t="s">
        <v>1869</v>
      </c>
    </row>
    <row r="291" spans="1:34" s="14" customFormat="1" ht="13.5" x14ac:dyDescent="0.2">
      <c r="A291" s="36" t="s">
        <v>2211</v>
      </c>
      <c r="B291" s="36"/>
      <c r="C291" s="54">
        <v>1</v>
      </c>
      <c r="D291" s="62" t="s">
        <v>2255</v>
      </c>
      <c r="E291" s="67" t="s">
        <v>1903</v>
      </c>
      <c r="F291" s="89"/>
      <c r="G291" s="37">
        <v>182</v>
      </c>
      <c r="H291" s="37">
        <v>78</v>
      </c>
      <c r="I291" s="65">
        <v>23.547880690737834</v>
      </c>
      <c r="J291" s="59">
        <v>100</v>
      </c>
      <c r="K291" s="59" t="s">
        <v>1868</v>
      </c>
      <c r="L291" s="37">
        <v>4367</v>
      </c>
      <c r="M291" s="59">
        <v>80</v>
      </c>
      <c r="N291" s="59" t="s">
        <v>1869</v>
      </c>
      <c r="O291" s="38">
        <v>7.3</v>
      </c>
      <c r="P291" s="59">
        <v>78</v>
      </c>
      <c r="Q291" s="59" t="s">
        <v>1870</v>
      </c>
      <c r="R291" s="37">
        <v>3</v>
      </c>
      <c r="S291" s="59">
        <v>50</v>
      </c>
      <c r="T291" s="59" t="s">
        <v>1914</v>
      </c>
      <c r="U291" s="37">
        <v>230</v>
      </c>
      <c r="V291" s="59">
        <v>72</v>
      </c>
      <c r="W291" s="59" t="s">
        <v>1870</v>
      </c>
      <c r="X291" s="37">
        <v>1</v>
      </c>
      <c r="Y291" s="59">
        <v>0</v>
      </c>
      <c r="Z291" s="59" t="s">
        <v>1914</v>
      </c>
      <c r="AA291" s="37" t="s">
        <v>1892</v>
      </c>
      <c r="AB291" s="64">
        <v>72</v>
      </c>
      <c r="AC291" s="62" t="s">
        <v>1870</v>
      </c>
      <c r="AD291" s="128">
        <v>69.2</v>
      </c>
      <c r="AE291" s="62">
        <v>0</v>
      </c>
      <c r="AF291" s="62"/>
      <c r="AG291" s="128">
        <v>69.2</v>
      </c>
      <c r="AH291" s="62" t="s">
        <v>1870</v>
      </c>
    </row>
    <row r="292" spans="1:34" s="14" customFormat="1" ht="13.5" x14ac:dyDescent="0.2">
      <c r="A292" s="36" t="s">
        <v>2211</v>
      </c>
      <c r="B292" s="36"/>
      <c r="C292" s="54">
        <v>1</v>
      </c>
      <c r="D292" s="62" t="s">
        <v>2256</v>
      </c>
      <c r="E292" s="67" t="s">
        <v>1903</v>
      </c>
      <c r="F292" s="89"/>
      <c r="G292" s="37">
        <v>170</v>
      </c>
      <c r="H292" s="37">
        <v>75</v>
      </c>
      <c r="I292" s="65">
        <v>25.951557093425606</v>
      </c>
      <c r="J292" s="59">
        <v>80</v>
      </c>
      <c r="K292" s="59" t="s">
        <v>1889</v>
      </c>
      <c r="L292" s="37">
        <v>4563</v>
      </c>
      <c r="M292" s="59">
        <v>85</v>
      </c>
      <c r="N292" s="59" t="s">
        <v>1869</v>
      </c>
      <c r="O292" s="38">
        <v>7.2</v>
      </c>
      <c r="P292" s="59">
        <v>80</v>
      </c>
      <c r="Q292" s="59" t="s">
        <v>1869</v>
      </c>
      <c r="R292" s="37">
        <v>19</v>
      </c>
      <c r="S292" s="59">
        <v>80</v>
      </c>
      <c r="T292" s="59" t="s">
        <v>1869</v>
      </c>
      <c r="U292" s="37">
        <v>180</v>
      </c>
      <c r="V292" s="59">
        <v>10</v>
      </c>
      <c r="W292" s="59" t="s">
        <v>1914</v>
      </c>
      <c r="X292" s="37">
        <v>5</v>
      </c>
      <c r="Y292" s="59">
        <v>20</v>
      </c>
      <c r="Z292" s="59" t="s">
        <v>1914</v>
      </c>
      <c r="AA292" s="37" t="s">
        <v>2257</v>
      </c>
      <c r="AB292" s="64">
        <v>40</v>
      </c>
      <c r="AC292" s="62" t="s">
        <v>1914</v>
      </c>
      <c r="AD292" s="128">
        <v>59.75</v>
      </c>
      <c r="AE292" s="62">
        <v>0</v>
      </c>
      <c r="AF292" s="62"/>
      <c r="AG292" s="128">
        <v>59.75</v>
      </c>
      <c r="AH292" s="62" t="s">
        <v>1914</v>
      </c>
    </row>
    <row r="293" spans="1:34" s="14" customFormat="1" ht="13.5" x14ac:dyDescent="0.2">
      <c r="A293" s="36" t="s">
        <v>2211</v>
      </c>
      <c r="B293" s="36"/>
      <c r="C293" s="54">
        <v>1</v>
      </c>
      <c r="D293" s="62" t="s">
        <v>2258</v>
      </c>
      <c r="E293" s="67" t="s">
        <v>1903</v>
      </c>
      <c r="F293" s="89"/>
      <c r="G293" s="37">
        <v>173</v>
      </c>
      <c r="H293" s="37">
        <v>67</v>
      </c>
      <c r="I293" s="65">
        <v>22.386314277122523</v>
      </c>
      <c r="J293" s="59">
        <v>100</v>
      </c>
      <c r="K293" s="59" t="s">
        <v>1868</v>
      </c>
      <c r="L293" s="37">
        <v>4528</v>
      </c>
      <c r="M293" s="59">
        <v>85</v>
      </c>
      <c r="N293" s="59" t="s">
        <v>1869</v>
      </c>
      <c r="O293" s="38">
        <v>6.9</v>
      </c>
      <c r="P293" s="59">
        <v>95</v>
      </c>
      <c r="Q293" s="59" t="s">
        <v>1875</v>
      </c>
      <c r="R293" s="37">
        <v>17</v>
      </c>
      <c r="S293" s="59">
        <v>78</v>
      </c>
      <c r="T293" s="59" t="s">
        <v>1870</v>
      </c>
      <c r="U293" s="37">
        <v>230</v>
      </c>
      <c r="V293" s="59">
        <v>72</v>
      </c>
      <c r="W293" s="59" t="s">
        <v>1870</v>
      </c>
      <c r="X293" s="37">
        <v>5</v>
      </c>
      <c r="Y293" s="59">
        <v>20</v>
      </c>
      <c r="Z293" s="59" t="s">
        <v>1914</v>
      </c>
      <c r="AA293" s="37" t="s">
        <v>1898</v>
      </c>
      <c r="AB293" s="64">
        <v>68</v>
      </c>
      <c r="AC293" s="62" t="s">
        <v>1870</v>
      </c>
      <c r="AD293" s="128">
        <v>77.350000000000009</v>
      </c>
      <c r="AE293" s="62">
        <v>0</v>
      </c>
      <c r="AF293" s="62"/>
      <c r="AG293" s="128">
        <v>77.349999999999994</v>
      </c>
      <c r="AH293" s="62" t="s">
        <v>1870</v>
      </c>
    </row>
    <row r="294" spans="1:34" s="14" customFormat="1" ht="13.5" x14ac:dyDescent="0.2">
      <c r="A294" s="36" t="s">
        <v>2211</v>
      </c>
      <c r="B294" s="36"/>
      <c r="C294" s="54">
        <v>1</v>
      </c>
      <c r="D294" s="62" t="s">
        <v>2259</v>
      </c>
      <c r="E294" s="252" t="s">
        <v>1903</v>
      </c>
      <c r="F294" s="89"/>
      <c r="G294" s="37">
        <v>167</v>
      </c>
      <c r="H294" s="37">
        <v>65</v>
      </c>
      <c r="I294" s="65">
        <v>23.306680053067517</v>
      </c>
      <c r="J294" s="59">
        <v>100</v>
      </c>
      <c r="K294" s="59" t="s">
        <v>1868</v>
      </c>
      <c r="L294" s="37">
        <v>3572</v>
      </c>
      <c r="M294" s="59">
        <v>68</v>
      </c>
      <c r="N294" s="59" t="s">
        <v>1870</v>
      </c>
      <c r="O294" s="38">
        <v>6.8</v>
      </c>
      <c r="P294" s="59">
        <v>100</v>
      </c>
      <c r="Q294" s="59" t="s">
        <v>1875</v>
      </c>
      <c r="R294" s="37">
        <v>2</v>
      </c>
      <c r="S294" s="59">
        <v>40</v>
      </c>
      <c r="T294" s="59" t="s">
        <v>1914</v>
      </c>
      <c r="U294" s="37">
        <v>220</v>
      </c>
      <c r="V294" s="59">
        <v>66</v>
      </c>
      <c r="W294" s="59" t="s">
        <v>1870</v>
      </c>
      <c r="X294" s="37">
        <v>2</v>
      </c>
      <c r="Y294" s="59">
        <v>0</v>
      </c>
      <c r="Z294" s="59" t="s">
        <v>1914</v>
      </c>
      <c r="AA294" s="37" t="s">
        <v>2260</v>
      </c>
      <c r="AB294" s="64">
        <v>60</v>
      </c>
      <c r="AC294" s="62" t="s">
        <v>1870</v>
      </c>
      <c r="AD294" s="128">
        <v>67.8</v>
      </c>
      <c r="AE294" s="62">
        <v>0</v>
      </c>
      <c r="AF294" s="62"/>
      <c r="AG294" s="128">
        <v>67.8</v>
      </c>
      <c r="AH294" s="62" t="s">
        <v>1870</v>
      </c>
    </row>
    <row r="295" spans="1:34" s="14" customFormat="1" ht="13.5" x14ac:dyDescent="0.2">
      <c r="A295" s="36" t="s">
        <v>2211</v>
      </c>
      <c r="B295" s="36"/>
      <c r="C295" s="54">
        <v>1</v>
      </c>
      <c r="D295" s="62" t="s">
        <v>2261</v>
      </c>
      <c r="E295" s="67" t="s">
        <v>1903</v>
      </c>
      <c r="F295" s="89"/>
      <c r="G295" s="37">
        <v>172</v>
      </c>
      <c r="H295" s="37">
        <v>76</v>
      </c>
      <c r="I295" s="65">
        <v>25.689561925365062</v>
      </c>
      <c r="J295" s="59">
        <v>80</v>
      </c>
      <c r="K295" s="59" t="s">
        <v>1889</v>
      </c>
      <c r="L295" s="37">
        <v>4783</v>
      </c>
      <c r="M295" s="59">
        <v>90</v>
      </c>
      <c r="N295" s="59" t="s">
        <v>1875</v>
      </c>
      <c r="O295" s="38">
        <v>7.2</v>
      </c>
      <c r="P295" s="59">
        <v>80</v>
      </c>
      <c r="Q295" s="59" t="s">
        <v>1869</v>
      </c>
      <c r="R295" s="37">
        <v>3</v>
      </c>
      <c r="S295" s="59">
        <v>50</v>
      </c>
      <c r="T295" s="59" t="s">
        <v>1914</v>
      </c>
      <c r="U295" s="37">
        <v>215</v>
      </c>
      <c r="V295" s="59">
        <v>64</v>
      </c>
      <c r="W295" s="59" t="s">
        <v>1870</v>
      </c>
      <c r="X295" s="37">
        <v>1</v>
      </c>
      <c r="Y295" s="59">
        <v>0</v>
      </c>
      <c r="Z295" s="59" t="s">
        <v>1914</v>
      </c>
      <c r="AA295" s="37" t="s">
        <v>2262</v>
      </c>
      <c r="AB295" s="64">
        <v>50</v>
      </c>
      <c r="AC295" s="62" t="s">
        <v>1914</v>
      </c>
      <c r="AD295" s="128">
        <v>62.9</v>
      </c>
      <c r="AE295" s="62">
        <v>0</v>
      </c>
      <c r="AF295" s="62"/>
      <c r="AG295" s="128">
        <v>62.9</v>
      </c>
      <c r="AH295" s="62" t="s">
        <v>1870</v>
      </c>
    </row>
    <row r="296" spans="1:34" s="14" customFormat="1" ht="13.5" x14ac:dyDescent="0.2">
      <c r="A296" s="36" t="s">
        <v>2211</v>
      </c>
      <c r="B296" s="36"/>
      <c r="C296" s="54">
        <v>1</v>
      </c>
      <c r="D296" s="62" t="s">
        <v>2263</v>
      </c>
      <c r="E296" s="67" t="s">
        <v>1903</v>
      </c>
      <c r="F296" s="89"/>
      <c r="G296" s="37">
        <v>174</v>
      </c>
      <c r="H296" s="37">
        <v>68</v>
      </c>
      <c r="I296" s="65">
        <v>22.460034350640772</v>
      </c>
      <c r="J296" s="59">
        <v>100</v>
      </c>
      <c r="K296" s="59" t="s">
        <v>1868</v>
      </c>
      <c r="L296" s="37">
        <v>4610</v>
      </c>
      <c r="M296" s="59">
        <v>85</v>
      </c>
      <c r="N296" s="59" t="s">
        <v>1869</v>
      </c>
      <c r="O296" s="38">
        <v>6.8</v>
      </c>
      <c r="P296" s="59">
        <v>100</v>
      </c>
      <c r="Q296" s="59" t="s">
        <v>1875</v>
      </c>
      <c r="R296" s="37">
        <v>17</v>
      </c>
      <c r="S296" s="59">
        <v>78</v>
      </c>
      <c r="T296" s="59" t="s">
        <v>1870</v>
      </c>
      <c r="U296" s="37">
        <v>260</v>
      </c>
      <c r="V296" s="59">
        <v>90</v>
      </c>
      <c r="W296" s="59" t="s">
        <v>1875</v>
      </c>
      <c r="X296" s="37">
        <v>4</v>
      </c>
      <c r="Y296" s="59">
        <v>10</v>
      </c>
      <c r="Z296" s="59" t="s">
        <v>1914</v>
      </c>
      <c r="AA296" s="37" t="s">
        <v>1883</v>
      </c>
      <c r="AB296" s="64">
        <v>72</v>
      </c>
      <c r="AC296" s="62" t="s">
        <v>1870</v>
      </c>
      <c r="AD296" s="128">
        <v>79.95</v>
      </c>
      <c r="AE296" s="62">
        <v>0</v>
      </c>
      <c r="AF296" s="62"/>
      <c r="AG296" s="128">
        <v>79.95</v>
      </c>
      <c r="AH296" s="62" t="s">
        <v>1870</v>
      </c>
    </row>
    <row r="297" spans="1:34" s="14" customFormat="1" ht="13.5" x14ac:dyDescent="0.2">
      <c r="A297" s="36" t="s">
        <v>2211</v>
      </c>
      <c r="B297" s="36"/>
      <c r="C297" s="54">
        <v>1</v>
      </c>
      <c r="D297" s="62" t="s">
        <v>2264</v>
      </c>
      <c r="E297" s="67" t="s">
        <v>1903</v>
      </c>
      <c r="F297" s="89"/>
      <c r="G297" s="37">
        <v>176</v>
      </c>
      <c r="H297" s="37">
        <v>66</v>
      </c>
      <c r="I297" s="65">
        <v>21.306818181818183</v>
      </c>
      <c r="J297" s="59">
        <v>100</v>
      </c>
      <c r="K297" s="59" t="s">
        <v>1868</v>
      </c>
      <c r="L297" s="37">
        <v>4683</v>
      </c>
      <c r="M297" s="59">
        <v>85</v>
      </c>
      <c r="N297" s="59" t="s">
        <v>1869</v>
      </c>
      <c r="O297" s="38">
        <v>6.2</v>
      </c>
      <c r="P297" s="59">
        <v>100</v>
      </c>
      <c r="Q297" s="59" t="s">
        <v>1875</v>
      </c>
      <c r="R297" s="37">
        <v>16</v>
      </c>
      <c r="S297" s="59">
        <v>78</v>
      </c>
      <c r="T297" s="59" t="s">
        <v>1870</v>
      </c>
      <c r="U297" s="37">
        <v>170</v>
      </c>
      <c r="V297" s="59">
        <v>0</v>
      </c>
      <c r="W297" s="59" t="s">
        <v>1914</v>
      </c>
      <c r="X297" s="37">
        <v>8</v>
      </c>
      <c r="Y297" s="59">
        <v>50</v>
      </c>
      <c r="Z297" s="59" t="s">
        <v>1914</v>
      </c>
      <c r="AA297" s="37" t="s">
        <v>1935</v>
      </c>
      <c r="AB297" s="64">
        <v>95</v>
      </c>
      <c r="AC297" s="62" t="s">
        <v>1875</v>
      </c>
      <c r="AD297" s="128">
        <v>79.55</v>
      </c>
      <c r="AE297" s="62">
        <v>0</v>
      </c>
      <c r="AF297" s="62"/>
      <c r="AG297" s="128">
        <v>79.55</v>
      </c>
      <c r="AH297" s="62" t="s">
        <v>1870</v>
      </c>
    </row>
    <row r="298" spans="1:34" s="14" customFormat="1" ht="13.5" x14ac:dyDescent="0.2">
      <c r="A298" s="36" t="s">
        <v>2265</v>
      </c>
      <c r="B298" s="36"/>
      <c r="C298" s="54">
        <v>1</v>
      </c>
      <c r="D298" s="62" t="s">
        <v>2266</v>
      </c>
      <c r="E298" s="67" t="s">
        <v>1874</v>
      </c>
      <c r="F298" s="89"/>
      <c r="G298" s="37">
        <v>170</v>
      </c>
      <c r="H298" s="37">
        <v>65</v>
      </c>
      <c r="I298" s="65">
        <v>22.491349480968857</v>
      </c>
      <c r="J298" s="59">
        <v>100</v>
      </c>
      <c r="K298" s="59" t="s">
        <v>1868</v>
      </c>
      <c r="L298" s="37">
        <v>2640</v>
      </c>
      <c r="M298" s="59">
        <v>72</v>
      </c>
      <c r="N298" s="59" t="s">
        <v>1870</v>
      </c>
      <c r="O298" s="38">
        <v>9.24</v>
      </c>
      <c r="P298" s="59">
        <v>70</v>
      </c>
      <c r="Q298" s="59" t="s">
        <v>1870</v>
      </c>
      <c r="R298" s="37">
        <v>10.5</v>
      </c>
      <c r="S298" s="59">
        <v>66</v>
      </c>
      <c r="T298" s="59" t="s">
        <v>1870</v>
      </c>
      <c r="U298" s="37">
        <v>150</v>
      </c>
      <c r="V298" s="59">
        <v>60</v>
      </c>
      <c r="W298" s="59" t="s">
        <v>1870</v>
      </c>
      <c r="X298" s="37">
        <v>30</v>
      </c>
      <c r="Y298" s="59">
        <v>64</v>
      </c>
      <c r="Z298" s="59" t="s">
        <v>1870</v>
      </c>
      <c r="AA298" s="37" t="s">
        <v>2163</v>
      </c>
      <c r="AB298" s="64">
        <v>30</v>
      </c>
      <c r="AC298" s="62" t="s">
        <v>1914</v>
      </c>
      <c r="AD298" s="128">
        <v>64.8</v>
      </c>
      <c r="AE298" s="62">
        <v>0</v>
      </c>
      <c r="AF298" s="62"/>
      <c r="AG298" s="128">
        <v>64.8</v>
      </c>
      <c r="AH298" s="62" t="s">
        <v>1870</v>
      </c>
    </row>
    <row r="299" spans="1:34" s="14" customFormat="1" ht="13.5" x14ac:dyDescent="0.2">
      <c r="A299" s="36" t="s">
        <v>2265</v>
      </c>
      <c r="B299" s="36"/>
      <c r="C299" s="54">
        <v>1</v>
      </c>
      <c r="D299" s="62" t="s">
        <v>2267</v>
      </c>
      <c r="E299" s="67" t="s">
        <v>1874</v>
      </c>
      <c r="F299" s="89"/>
      <c r="G299" s="37">
        <v>161</v>
      </c>
      <c r="H299" s="37">
        <v>46</v>
      </c>
      <c r="I299" s="65">
        <v>17.746228926353151</v>
      </c>
      <c r="J299" s="59">
        <v>100</v>
      </c>
      <c r="K299" s="59" t="s">
        <v>1868</v>
      </c>
      <c r="L299" s="37">
        <v>2487</v>
      </c>
      <c r="M299" s="59">
        <v>70</v>
      </c>
      <c r="N299" s="59" t="s">
        <v>1870</v>
      </c>
      <c r="O299" s="38">
        <v>10.07</v>
      </c>
      <c r="P299" s="59">
        <v>62</v>
      </c>
      <c r="Q299" s="59" t="s">
        <v>1870</v>
      </c>
      <c r="R299" s="37">
        <v>4.0999999999999996</v>
      </c>
      <c r="S299" s="59">
        <v>40</v>
      </c>
      <c r="T299" s="59" t="s">
        <v>1914</v>
      </c>
      <c r="U299" s="37">
        <v>145</v>
      </c>
      <c r="V299" s="59">
        <v>50</v>
      </c>
      <c r="W299" s="59" t="s">
        <v>1914</v>
      </c>
      <c r="X299" s="37">
        <v>30</v>
      </c>
      <c r="Y299" s="59">
        <v>64</v>
      </c>
      <c r="Z299" s="59" t="s">
        <v>1870</v>
      </c>
      <c r="AA299" s="37" t="s">
        <v>1876</v>
      </c>
      <c r="AB299" s="64">
        <v>70</v>
      </c>
      <c r="AC299" s="62" t="s">
        <v>1870</v>
      </c>
      <c r="AD299" s="128">
        <v>67.3</v>
      </c>
      <c r="AE299" s="62">
        <v>0</v>
      </c>
      <c r="AF299" s="62"/>
      <c r="AG299" s="128">
        <v>67.3</v>
      </c>
      <c r="AH299" s="62" t="s">
        <v>1870</v>
      </c>
    </row>
    <row r="300" spans="1:34" s="14" customFormat="1" ht="13.5" x14ac:dyDescent="0.2">
      <c r="A300" s="36" t="s">
        <v>2265</v>
      </c>
      <c r="B300" s="36"/>
      <c r="C300" s="54">
        <v>1</v>
      </c>
      <c r="D300" s="62" t="s">
        <v>2268</v>
      </c>
      <c r="E300" s="67" t="s">
        <v>1874</v>
      </c>
      <c r="F300" s="89"/>
      <c r="G300" s="37">
        <v>162</v>
      </c>
      <c r="H300" s="37">
        <v>47</v>
      </c>
      <c r="I300" s="65">
        <v>17.908855357415028</v>
      </c>
      <c r="J300" s="59">
        <v>100</v>
      </c>
      <c r="K300" s="59" t="s">
        <v>1868</v>
      </c>
      <c r="L300" s="37">
        <v>2884</v>
      </c>
      <c r="M300" s="59">
        <v>78</v>
      </c>
      <c r="N300" s="59" t="s">
        <v>1870</v>
      </c>
      <c r="O300" s="38">
        <v>9.75</v>
      </c>
      <c r="P300" s="59">
        <v>66</v>
      </c>
      <c r="Q300" s="59" t="s">
        <v>1870</v>
      </c>
      <c r="R300" s="37">
        <v>12.1</v>
      </c>
      <c r="S300" s="59">
        <v>70</v>
      </c>
      <c r="T300" s="59" t="s">
        <v>1870</v>
      </c>
      <c r="U300" s="37">
        <v>165</v>
      </c>
      <c r="V300" s="59">
        <v>70</v>
      </c>
      <c r="W300" s="59" t="s">
        <v>1870</v>
      </c>
      <c r="X300" s="37">
        <v>35</v>
      </c>
      <c r="Y300" s="59">
        <v>70</v>
      </c>
      <c r="Z300" s="59" t="s">
        <v>1870</v>
      </c>
      <c r="AA300" s="37" t="s">
        <v>2171</v>
      </c>
      <c r="AB300" s="64">
        <v>40</v>
      </c>
      <c r="AC300" s="62" t="s">
        <v>1914</v>
      </c>
      <c r="AD300" s="128">
        <v>68.900000000000006</v>
      </c>
      <c r="AE300" s="62">
        <v>0</v>
      </c>
      <c r="AF300" s="62"/>
      <c r="AG300" s="128">
        <v>68.900000000000006</v>
      </c>
      <c r="AH300" s="62" t="s">
        <v>1870</v>
      </c>
    </row>
    <row r="301" spans="1:34" s="14" customFormat="1" ht="13.5" x14ac:dyDescent="0.2">
      <c r="A301" s="36" t="s">
        <v>2265</v>
      </c>
      <c r="B301" s="36"/>
      <c r="C301" s="54">
        <v>1</v>
      </c>
      <c r="D301" s="62" t="s">
        <v>2269</v>
      </c>
      <c r="E301" s="67" t="s">
        <v>1874</v>
      </c>
      <c r="F301" s="89"/>
      <c r="G301" s="37">
        <v>175</v>
      </c>
      <c r="H301" s="37">
        <v>46</v>
      </c>
      <c r="I301" s="65">
        <v>15.020408163265307</v>
      </c>
      <c r="J301" s="59">
        <v>80</v>
      </c>
      <c r="K301" s="59" t="s">
        <v>1906</v>
      </c>
      <c r="L301" s="37">
        <v>3723</v>
      </c>
      <c r="M301" s="59">
        <v>100</v>
      </c>
      <c r="N301" s="59" t="s">
        <v>1875</v>
      </c>
      <c r="O301" s="38">
        <v>9.9</v>
      </c>
      <c r="P301" s="59">
        <v>64</v>
      </c>
      <c r="Q301" s="59" t="s">
        <v>1870</v>
      </c>
      <c r="R301" s="37">
        <v>12.8</v>
      </c>
      <c r="S301" s="59">
        <v>70</v>
      </c>
      <c r="T301" s="59" t="s">
        <v>1870</v>
      </c>
      <c r="U301" s="37">
        <v>150</v>
      </c>
      <c r="V301" s="59">
        <v>60</v>
      </c>
      <c r="W301" s="59" t="s">
        <v>1870</v>
      </c>
      <c r="X301" s="37">
        <v>32</v>
      </c>
      <c r="Y301" s="59">
        <v>66</v>
      </c>
      <c r="Z301" s="59" t="s">
        <v>1870</v>
      </c>
      <c r="AA301" s="37" t="s">
        <v>2270</v>
      </c>
      <c r="AB301" s="64">
        <v>20</v>
      </c>
      <c r="AC301" s="62" t="s">
        <v>1914</v>
      </c>
      <c r="AD301" s="128">
        <v>63.4</v>
      </c>
      <c r="AE301" s="62">
        <v>0</v>
      </c>
      <c r="AF301" s="62"/>
      <c r="AG301" s="128">
        <v>63.4</v>
      </c>
      <c r="AH301" s="62" t="s">
        <v>1870</v>
      </c>
    </row>
    <row r="302" spans="1:34" s="14" customFormat="1" ht="13.5" x14ac:dyDescent="0.2">
      <c r="A302" s="36" t="s">
        <v>2265</v>
      </c>
      <c r="B302" s="36"/>
      <c r="C302" s="54">
        <v>1</v>
      </c>
      <c r="D302" s="62" t="s">
        <v>2034</v>
      </c>
      <c r="E302" s="67" t="s">
        <v>1874</v>
      </c>
      <c r="F302" s="89"/>
      <c r="G302" s="37">
        <v>164</v>
      </c>
      <c r="H302" s="37">
        <v>59</v>
      </c>
      <c r="I302" s="65">
        <v>21.936347412254609</v>
      </c>
      <c r="J302" s="59">
        <v>100</v>
      </c>
      <c r="K302" s="59" t="s">
        <v>1868</v>
      </c>
      <c r="L302" s="37">
        <v>3755</v>
      </c>
      <c r="M302" s="59">
        <v>100</v>
      </c>
      <c r="N302" s="59" t="s">
        <v>1875</v>
      </c>
      <c r="O302" s="38">
        <v>9.1999999999999993</v>
      </c>
      <c r="P302" s="59">
        <v>72</v>
      </c>
      <c r="Q302" s="59" t="s">
        <v>1870</v>
      </c>
      <c r="R302" s="37">
        <v>10.4</v>
      </c>
      <c r="S302" s="59">
        <v>66</v>
      </c>
      <c r="T302" s="59" t="s">
        <v>1870</v>
      </c>
      <c r="U302" s="37">
        <v>140</v>
      </c>
      <c r="V302" s="59">
        <v>40</v>
      </c>
      <c r="W302" s="59" t="s">
        <v>1914</v>
      </c>
      <c r="X302" s="37">
        <v>20</v>
      </c>
      <c r="Y302" s="59">
        <v>30</v>
      </c>
      <c r="Z302" s="59" t="s">
        <v>1914</v>
      </c>
      <c r="AA302" s="37" t="s">
        <v>2163</v>
      </c>
      <c r="AB302" s="64">
        <v>30</v>
      </c>
      <c r="AC302" s="62" t="s">
        <v>1914</v>
      </c>
      <c r="AD302" s="128">
        <v>64</v>
      </c>
      <c r="AE302" s="62">
        <v>0</v>
      </c>
      <c r="AF302" s="62"/>
      <c r="AG302" s="128">
        <v>64</v>
      </c>
      <c r="AH302" s="62" t="s">
        <v>1870</v>
      </c>
    </row>
    <row r="303" spans="1:34" s="14" customFormat="1" ht="13.5" x14ac:dyDescent="0.2">
      <c r="A303" s="36" t="s">
        <v>2265</v>
      </c>
      <c r="B303" s="36"/>
      <c r="C303" s="54">
        <v>1</v>
      </c>
      <c r="D303" s="62" t="s">
        <v>2271</v>
      </c>
      <c r="E303" s="67" t="s">
        <v>1874</v>
      </c>
      <c r="F303" s="89"/>
      <c r="G303" s="37">
        <v>161</v>
      </c>
      <c r="H303" s="37">
        <v>54</v>
      </c>
      <c r="I303" s="65">
        <v>20.832529609197177</v>
      </c>
      <c r="J303" s="59">
        <v>100</v>
      </c>
      <c r="K303" s="59" t="s">
        <v>1868</v>
      </c>
      <c r="L303" s="37">
        <v>2876</v>
      </c>
      <c r="M303" s="59">
        <v>78</v>
      </c>
      <c r="N303" s="59" t="s">
        <v>1870</v>
      </c>
      <c r="O303" s="38">
        <v>10.9</v>
      </c>
      <c r="P303" s="59">
        <v>30</v>
      </c>
      <c r="Q303" s="59" t="s">
        <v>1914</v>
      </c>
      <c r="R303" s="37">
        <v>20.3</v>
      </c>
      <c r="S303" s="59">
        <v>85</v>
      </c>
      <c r="T303" s="59" t="s">
        <v>1869</v>
      </c>
      <c r="U303" s="37">
        <v>140</v>
      </c>
      <c r="V303" s="59">
        <v>40</v>
      </c>
      <c r="W303" s="59" t="s">
        <v>1914</v>
      </c>
      <c r="X303" s="37">
        <v>35</v>
      </c>
      <c r="Y303" s="59">
        <v>70</v>
      </c>
      <c r="Z303" s="59" t="s">
        <v>1870</v>
      </c>
      <c r="AA303" s="37" t="s">
        <v>2158</v>
      </c>
      <c r="AB303" s="64">
        <v>50</v>
      </c>
      <c r="AC303" s="62" t="s">
        <v>1914</v>
      </c>
      <c r="AD303" s="128">
        <v>62.2</v>
      </c>
      <c r="AE303" s="62">
        <v>0</v>
      </c>
      <c r="AF303" s="62"/>
      <c r="AG303" s="128">
        <v>62.2</v>
      </c>
      <c r="AH303" s="62" t="s">
        <v>1870</v>
      </c>
    </row>
    <row r="304" spans="1:34" s="14" customFormat="1" ht="13.5" x14ac:dyDescent="0.2">
      <c r="A304" s="36" t="s">
        <v>2265</v>
      </c>
      <c r="B304" s="36"/>
      <c r="C304" s="54">
        <v>1</v>
      </c>
      <c r="D304" s="62" t="s">
        <v>2272</v>
      </c>
      <c r="E304" s="67" t="s">
        <v>1874</v>
      </c>
      <c r="F304" s="89"/>
      <c r="G304" s="37">
        <v>157</v>
      </c>
      <c r="H304" s="37">
        <v>60</v>
      </c>
      <c r="I304" s="65">
        <v>24.341758286340216</v>
      </c>
      <c r="J304" s="59">
        <v>80</v>
      </c>
      <c r="K304" s="59" t="s">
        <v>1889</v>
      </c>
      <c r="L304" s="37">
        <v>2967</v>
      </c>
      <c r="M304" s="59">
        <v>80</v>
      </c>
      <c r="N304" s="59" t="s">
        <v>1869</v>
      </c>
      <c r="O304" s="38">
        <v>9.5</v>
      </c>
      <c r="P304" s="59">
        <v>68</v>
      </c>
      <c r="Q304" s="59" t="s">
        <v>1870</v>
      </c>
      <c r="R304" s="37">
        <v>11.9</v>
      </c>
      <c r="S304" s="59">
        <v>68</v>
      </c>
      <c r="T304" s="59" t="s">
        <v>1870</v>
      </c>
      <c r="U304" s="37">
        <v>150</v>
      </c>
      <c r="V304" s="59">
        <v>60</v>
      </c>
      <c r="W304" s="59" t="s">
        <v>1870</v>
      </c>
      <c r="X304" s="37">
        <v>17</v>
      </c>
      <c r="Y304" s="59">
        <v>20</v>
      </c>
      <c r="Z304" s="59" t="s">
        <v>1914</v>
      </c>
      <c r="AA304" s="37" t="s">
        <v>1900</v>
      </c>
      <c r="AB304" s="64">
        <v>70</v>
      </c>
      <c r="AC304" s="62" t="s">
        <v>1870</v>
      </c>
      <c r="AD304" s="128">
        <v>66.400000000000006</v>
      </c>
      <c r="AE304" s="62">
        <v>0</v>
      </c>
      <c r="AF304" s="62"/>
      <c r="AG304" s="128">
        <v>66.400000000000006</v>
      </c>
      <c r="AH304" s="62" t="s">
        <v>1870</v>
      </c>
    </row>
    <row r="305" spans="1:34" s="14" customFormat="1" ht="13.5" x14ac:dyDescent="0.2">
      <c r="A305" s="36" t="s">
        <v>2265</v>
      </c>
      <c r="B305" s="36"/>
      <c r="C305" s="54">
        <v>1</v>
      </c>
      <c r="D305" s="62" t="s">
        <v>2273</v>
      </c>
      <c r="E305" s="67" t="s">
        <v>1874</v>
      </c>
      <c r="F305" s="89"/>
      <c r="G305" s="37">
        <v>172</v>
      </c>
      <c r="H305" s="37">
        <v>51</v>
      </c>
      <c r="I305" s="65">
        <v>17.239048134126556</v>
      </c>
      <c r="J305" s="59">
        <v>100</v>
      </c>
      <c r="K305" s="59" t="s">
        <v>1868</v>
      </c>
      <c r="L305" s="37">
        <v>2900</v>
      </c>
      <c r="M305" s="59">
        <v>78</v>
      </c>
      <c r="N305" s="59" t="s">
        <v>1870</v>
      </c>
      <c r="O305" s="38">
        <v>10.5</v>
      </c>
      <c r="P305" s="59">
        <v>50</v>
      </c>
      <c r="Q305" s="59" t="s">
        <v>1914</v>
      </c>
      <c r="R305" s="37">
        <v>13.5</v>
      </c>
      <c r="S305" s="59">
        <v>72</v>
      </c>
      <c r="T305" s="59" t="s">
        <v>1870</v>
      </c>
      <c r="U305" s="37">
        <v>150</v>
      </c>
      <c r="V305" s="59">
        <v>60</v>
      </c>
      <c r="W305" s="59" t="s">
        <v>1870</v>
      </c>
      <c r="X305" s="37">
        <v>25</v>
      </c>
      <c r="Y305" s="59">
        <v>60</v>
      </c>
      <c r="Z305" s="59" t="s">
        <v>1870</v>
      </c>
      <c r="AA305" s="37" t="s">
        <v>1890</v>
      </c>
      <c r="AB305" s="64">
        <v>66</v>
      </c>
      <c r="AC305" s="62" t="s">
        <v>1870</v>
      </c>
      <c r="AD305" s="128">
        <v>69.099999999999994</v>
      </c>
      <c r="AE305" s="62">
        <v>0</v>
      </c>
      <c r="AF305" s="62"/>
      <c r="AG305" s="128">
        <v>69.099999999999994</v>
      </c>
      <c r="AH305" s="62" t="s">
        <v>1870</v>
      </c>
    </row>
    <row r="306" spans="1:34" s="14" customFormat="1" ht="13.5" x14ac:dyDescent="0.2">
      <c r="A306" s="36" t="s">
        <v>2265</v>
      </c>
      <c r="B306" s="36"/>
      <c r="C306" s="54">
        <v>1</v>
      </c>
      <c r="D306" s="62" t="s">
        <v>2274</v>
      </c>
      <c r="E306" s="67" t="s">
        <v>1874</v>
      </c>
      <c r="F306" s="89"/>
      <c r="G306" s="37">
        <v>161</v>
      </c>
      <c r="H306" s="37">
        <v>45</v>
      </c>
      <c r="I306" s="65">
        <v>17.360441340997649</v>
      </c>
      <c r="J306" s="59">
        <v>100</v>
      </c>
      <c r="K306" s="59" t="s">
        <v>1868</v>
      </c>
      <c r="L306" s="37">
        <v>2638</v>
      </c>
      <c r="M306" s="59">
        <v>72</v>
      </c>
      <c r="N306" s="59" t="s">
        <v>1870</v>
      </c>
      <c r="O306" s="38">
        <v>10.5</v>
      </c>
      <c r="P306" s="59">
        <v>50</v>
      </c>
      <c r="Q306" s="59" t="s">
        <v>1914</v>
      </c>
      <c r="R306" s="37">
        <v>13.8</v>
      </c>
      <c r="S306" s="59">
        <v>72</v>
      </c>
      <c r="T306" s="59" t="s">
        <v>1870</v>
      </c>
      <c r="U306" s="37">
        <v>140</v>
      </c>
      <c r="V306" s="59">
        <v>40</v>
      </c>
      <c r="W306" s="59" t="s">
        <v>1914</v>
      </c>
      <c r="X306" s="37">
        <v>25</v>
      </c>
      <c r="Y306" s="59">
        <v>60</v>
      </c>
      <c r="Z306" s="59" t="s">
        <v>1870</v>
      </c>
      <c r="AA306" s="37" t="s">
        <v>2225</v>
      </c>
      <c r="AB306" s="64">
        <v>50</v>
      </c>
      <c r="AC306" s="62" t="s">
        <v>1914</v>
      </c>
      <c r="AD306" s="128">
        <v>63</v>
      </c>
      <c r="AE306" s="62">
        <v>0</v>
      </c>
      <c r="AF306" s="62"/>
      <c r="AG306" s="128">
        <v>63</v>
      </c>
      <c r="AH306" s="62" t="s">
        <v>1870</v>
      </c>
    </row>
    <row r="307" spans="1:34" s="14" customFormat="1" ht="13.5" x14ac:dyDescent="0.2">
      <c r="A307" s="36" t="s">
        <v>2265</v>
      </c>
      <c r="B307" s="36"/>
      <c r="C307" s="54">
        <v>1</v>
      </c>
      <c r="D307" s="62" t="s">
        <v>2275</v>
      </c>
      <c r="E307" s="67" t="s">
        <v>1874</v>
      </c>
      <c r="F307" s="89"/>
      <c r="G307" s="37">
        <v>165</v>
      </c>
      <c r="H307" s="37">
        <v>51</v>
      </c>
      <c r="I307" s="65">
        <v>18.732782369146005</v>
      </c>
      <c r="J307" s="59">
        <v>100</v>
      </c>
      <c r="K307" s="59" t="s">
        <v>1868</v>
      </c>
      <c r="L307" s="37">
        <v>3400</v>
      </c>
      <c r="M307" s="59">
        <v>100</v>
      </c>
      <c r="N307" s="59" t="s">
        <v>1875</v>
      </c>
      <c r="O307" s="38">
        <v>9.3000000000000007</v>
      </c>
      <c r="P307" s="59">
        <v>70</v>
      </c>
      <c r="Q307" s="59" t="s">
        <v>1870</v>
      </c>
      <c r="R307" s="37">
        <v>15.3</v>
      </c>
      <c r="S307" s="59">
        <v>74</v>
      </c>
      <c r="T307" s="59" t="s">
        <v>1870</v>
      </c>
      <c r="U307" s="37">
        <v>170</v>
      </c>
      <c r="V307" s="59">
        <v>72</v>
      </c>
      <c r="W307" s="59" t="s">
        <v>1870</v>
      </c>
      <c r="X307" s="37">
        <v>21</v>
      </c>
      <c r="Y307" s="59">
        <v>40</v>
      </c>
      <c r="Z307" s="59" t="s">
        <v>1914</v>
      </c>
      <c r="AA307" s="37" t="s">
        <v>2276</v>
      </c>
      <c r="AB307" s="64">
        <v>62</v>
      </c>
      <c r="AC307" s="62" t="s">
        <v>1870</v>
      </c>
      <c r="AD307" s="128">
        <v>75</v>
      </c>
      <c r="AE307" s="62">
        <v>0</v>
      </c>
      <c r="AF307" s="62"/>
      <c r="AG307" s="128">
        <v>75</v>
      </c>
      <c r="AH307" s="62" t="s">
        <v>1870</v>
      </c>
    </row>
    <row r="308" spans="1:34" s="14" customFormat="1" ht="13.5" x14ac:dyDescent="0.2">
      <c r="A308" s="36" t="s">
        <v>2265</v>
      </c>
      <c r="B308" s="36"/>
      <c r="C308" s="54">
        <v>1</v>
      </c>
      <c r="D308" s="62" t="s">
        <v>2277</v>
      </c>
      <c r="E308" s="67" t="s">
        <v>1874</v>
      </c>
      <c r="F308" s="89"/>
      <c r="G308" s="37">
        <v>165</v>
      </c>
      <c r="H308" s="37">
        <v>51</v>
      </c>
      <c r="I308" s="65">
        <v>18.732782369146005</v>
      </c>
      <c r="J308" s="59">
        <v>100</v>
      </c>
      <c r="K308" s="59" t="s">
        <v>1868</v>
      </c>
      <c r="L308" s="37">
        <v>2809</v>
      </c>
      <c r="M308" s="59">
        <v>76</v>
      </c>
      <c r="N308" s="59" t="s">
        <v>1870</v>
      </c>
      <c r="O308" s="38">
        <v>9.1</v>
      </c>
      <c r="P308" s="59">
        <v>72</v>
      </c>
      <c r="Q308" s="59" t="s">
        <v>1870</v>
      </c>
      <c r="R308" s="37">
        <v>12.8</v>
      </c>
      <c r="S308" s="59">
        <v>70</v>
      </c>
      <c r="T308" s="59" t="s">
        <v>1870</v>
      </c>
      <c r="U308" s="37">
        <v>175</v>
      </c>
      <c r="V308" s="59">
        <v>76</v>
      </c>
      <c r="W308" s="59" t="s">
        <v>1870</v>
      </c>
      <c r="X308" s="37">
        <v>40</v>
      </c>
      <c r="Y308" s="59">
        <v>74</v>
      </c>
      <c r="Z308" s="59" t="s">
        <v>1870</v>
      </c>
      <c r="AA308" s="37" t="s">
        <v>2044</v>
      </c>
      <c r="AB308" s="64">
        <v>64</v>
      </c>
      <c r="AC308" s="62" t="s">
        <v>1870</v>
      </c>
      <c r="AD308" s="128">
        <v>75.600000000000009</v>
      </c>
      <c r="AE308" s="62">
        <v>0</v>
      </c>
      <c r="AF308" s="62"/>
      <c r="AG308" s="128">
        <v>75.599999999999994</v>
      </c>
      <c r="AH308" s="62" t="s">
        <v>1870</v>
      </c>
    </row>
    <row r="309" spans="1:34" s="14" customFormat="1" ht="13.5" x14ac:dyDescent="0.2">
      <c r="A309" s="36" t="s">
        <v>2265</v>
      </c>
      <c r="B309" s="36"/>
      <c r="C309" s="54">
        <v>1</v>
      </c>
      <c r="D309" s="62" t="s">
        <v>2278</v>
      </c>
      <c r="E309" s="67" t="s">
        <v>1874</v>
      </c>
      <c r="F309" s="89"/>
      <c r="G309" s="37">
        <v>157</v>
      </c>
      <c r="H309" s="37">
        <v>47</v>
      </c>
      <c r="I309" s="65">
        <v>19.067710657633167</v>
      </c>
      <c r="J309" s="59">
        <v>100</v>
      </c>
      <c r="K309" s="59" t="s">
        <v>1868</v>
      </c>
      <c r="L309" s="37">
        <v>3624</v>
      </c>
      <c r="M309" s="59">
        <v>100</v>
      </c>
      <c r="N309" s="59" t="s">
        <v>1875</v>
      </c>
      <c r="O309" s="38">
        <v>9.8000000000000007</v>
      </c>
      <c r="P309" s="59">
        <v>66</v>
      </c>
      <c r="Q309" s="59" t="s">
        <v>1870</v>
      </c>
      <c r="R309" s="37">
        <v>5.5</v>
      </c>
      <c r="S309" s="59">
        <v>60</v>
      </c>
      <c r="T309" s="59" t="s">
        <v>1870</v>
      </c>
      <c r="U309" s="37">
        <v>150</v>
      </c>
      <c r="V309" s="59">
        <v>60</v>
      </c>
      <c r="W309" s="59" t="s">
        <v>1870</v>
      </c>
      <c r="X309" s="37">
        <v>30</v>
      </c>
      <c r="Y309" s="59">
        <v>64</v>
      </c>
      <c r="Z309" s="59" t="s">
        <v>1870</v>
      </c>
      <c r="AA309" s="37" t="s">
        <v>2279</v>
      </c>
      <c r="AB309" s="64">
        <v>40</v>
      </c>
      <c r="AC309" s="62" t="s">
        <v>1914</v>
      </c>
      <c r="AD309" s="128">
        <v>69.599999999999994</v>
      </c>
      <c r="AE309" s="62">
        <v>0</v>
      </c>
      <c r="AF309" s="62"/>
      <c r="AG309" s="128">
        <v>69.599999999999994</v>
      </c>
      <c r="AH309" s="62" t="s">
        <v>1870</v>
      </c>
    </row>
    <row r="310" spans="1:34" s="14" customFormat="1" ht="13.5" x14ac:dyDescent="0.2">
      <c r="A310" s="36" t="s">
        <v>2265</v>
      </c>
      <c r="B310" s="36"/>
      <c r="C310" s="54">
        <v>1</v>
      </c>
      <c r="D310" s="62" t="s">
        <v>2280</v>
      </c>
      <c r="E310" s="67" t="s">
        <v>1874</v>
      </c>
      <c r="F310" s="89"/>
      <c r="G310" s="37">
        <v>160</v>
      </c>
      <c r="H310" s="37">
        <v>48</v>
      </c>
      <c r="I310" s="65">
        <v>18.75</v>
      </c>
      <c r="J310" s="59">
        <v>100</v>
      </c>
      <c r="K310" s="59" t="s">
        <v>1868</v>
      </c>
      <c r="L310" s="37">
        <v>3111</v>
      </c>
      <c r="M310" s="59">
        <v>85</v>
      </c>
      <c r="N310" s="59" t="s">
        <v>1869</v>
      </c>
      <c r="O310" s="38">
        <v>10.8</v>
      </c>
      <c r="P310" s="59">
        <v>40</v>
      </c>
      <c r="Q310" s="59" t="s">
        <v>1914</v>
      </c>
      <c r="R310" s="37">
        <v>20.100000000000001</v>
      </c>
      <c r="S310" s="59">
        <v>80</v>
      </c>
      <c r="T310" s="59" t="s">
        <v>1869</v>
      </c>
      <c r="U310" s="37">
        <v>140</v>
      </c>
      <c r="V310" s="59">
        <v>40</v>
      </c>
      <c r="W310" s="59" t="s">
        <v>1914</v>
      </c>
      <c r="X310" s="37">
        <v>30</v>
      </c>
      <c r="Y310" s="59">
        <v>64</v>
      </c>
      <c r="Z310" s="59" t="s">
        <v>1870</v>
      </c>
      <c r="AA310" s="37" t="s">
        <v>2175</v>
      </c>
      <c r="AB310" s="64">
        <v>50</v>
      </c>
      <c r="AC310" s="62" t="s">
        <v>1914</v>
      </c>
      <c r="AD310" s="128">
        <v>64.150000000000006</v>
      </c>
      <c r="AE310" s="62">
        <v>0</v>
      </c>
      <c r="AF310" s="62"/>
      <c r="AG310" s="128">
        <v>64.150000000000006</v>
      </c>
      <c r="AH310" s="62" t="s">
        <v>1870</v>
      </c>
    </row>
    <row r="311" spans="1:34" s="14" customFormat="1" ht="13.5" x14ac:dyDescent="0.2">
      <c r="A311" s="36" t="s">
        <v>2265</v>
      </c>
      <c r="B311" s="36"/>
      <c r="C311" s="54">
        <v>1</v>
      </c>
      <c r="D311" s="62" t="s">
        <v>2281</v>
      </c>
      <c r="E311" s="67" t="s">
        <v>1874</v>
      </c>
      <c r="F311" s="89"/>
      <c r="G311" s="37">
        <v>161</v>
      </c>
      <c r="H311" s="37">
        <v>62</v>
      </c>
      <c r="I311" s="65">
        <v>23.918830292041203</v>
      </c>
      <c r="J311" s="59">
        <v>80</v>
      </c>
      <c r="K311" s="59" t="s">
        <v>1889</v>
      </c>
      <c r="L311" s="37">
        <v>3337</v>
      </c>
      <c r="M311" s="59">
        <v>95</v>
      </c>
      <c r="N311" s="59" t="s">
        <v>1875</v>
      </c>
      <c r="O311" s="38">
        <v>9.3000000000000007</v>
      </c>
      <c r="P311" s="59">
        <v>70</v>
      </c>
      <c r="Q311" s="59" t="s">
        <v>1870</v>
      </c>
      <c r="R311" s="37">
        <v>17.100000000000001</v>
      </c>
      <c r="S311" s="59">
        <v>76</v>
      </c>
      <c r="T311" s="59" t="s">
        <v>1870</v>
      </c>
      <c r="U311" s="37">
        <v>103</v>
      </c>
      <c r="V311" s="59">
        <v>0</v>
      </c>
      <c r="W311" s="59" t="s">
        <v>1914</v>
      </c>
      <c r="X311" s="37">
        <v>43</v>
      </c>
      <c r="Y311" s="59">
        <v>78</v>
      </c>
      <c r="Z311" s="59" t="s">
        <v>1870</v>
      </c>
      <c r="AA311" s="37" t="s">
        <v>2282</v>
      </c>
      <c r="AB311" s="64">
        <v>40</v>
      </c>
      <c r="AC311" s="62" t="s">
        <v>1914</v>
      </c>
      <c r="AD311" s="128">
        <v>63.65</v>
      </c>
      <c r="AE311" s="62">
        <v>0</v>
      </c>
      <c r="AF311" s="62"/>
      <c r="AG311" s="128">
        <v>63.65</v>
      </c>
      <c r="AH311" s="62" t="s">
        <v>1870</v>
      </c>
    </row>
    <row r="312" spans="1:34" s="14" customFormat="1" ht="13.5" x14ac:dyDescent="0.2">
      <c r="A312" s="36" t="s">
        <v>2265</v>
      </c>
      <c r="B312" s="36"/>
      <c r="C312" s="54">
        <v>1</v>
      </c>
      <c r="D312" s="62" t="s">
        <v>2283</v>
      </c>
      <c r="E312" s="67" t="s">
        <v>1874</v>
      </c>
      <c r="F312" s="89"/>
      <c r="G312" s="37">
        <v>162</v>
      </c>
      <c r="H312" s="37">
        <v>56</v>
      </c>
      <c r="I312" s="65">
        <v>21.338210638622161</v>
      </c>
      <c r="J312" s="59">
        <v>100</v>
      </c>
      <c r="K312" s="59" t="s">
        <v>1868</v>
      </c>
      <c r="L312" s="37">
        <v>3098</v>
      </c>
      <c r="M312" s="59">
        <v>80</v>
      </c>
      <c r="N312" s="59" t="s">
        <v>1869</v>
      </c>
      <c r="O312" s="38">
        <v>9.3000000000000007</v>
      </c>
      <c r="P312" s="59">
        <v>70</v>
      </c>
      <c r="Q312" s="59" t="s">
        <v>1870</v>
      </c>
      <c r="R312" s="37">
        <v>15.4</v>
      </c>
      <c r="S312" s="59">
        <v>74</v>
      </c>
      <c r="T312" s="59" t="s">
        <v>1870</v>
      </c>
      <c r="U312" s="37">
        <v>175</v>
      </c>
      <c r="V312" s="59">
        <v>76</v>
      </c>
      <c r="W312" s="59" t="s">
        <v>1870</v>
      </c>
      <c r="X312" s="37">
        <v>31</v>
      </c>
      <c r="Y312" s="59">
        <v>66</v>
      </c>
      <c r="Z312" s="59" t="s">
        <v>1870</v>
      </c>
      <c r="AA312" s="37" t="s">
        <v>2284</v>
      </c>
      <c r="AB312" s="64">
        <v>40</v>
      </c>
      <c r="AC312" s="62" t="s">
        <v>1914</v>
      </c>
      <c r="AD312" s="128">
        <v>70.599999999999994</v>
      </c>
      <c r="AE312" s="62">
        <v>0</v>
      </c>
      <c r="AF312" s="62"/>
      <c r="AG312" s="128">
        <v>70.599999999999994</v>
      </c>
      <c r="AH312" s="62" t="s">
        <v>1870</v>
      </c>
    </row>
    <row r="313" spans="1:34" s="14" customFormat="1" ht="13.5" x14ac:dyDescent="0.2">
      <c r="A313" s="36" t="s">
        <v>2265</v>
      </c>
      <c r="B313" s="36"/>
      <c r="C313" s="54">
        <v>1</v>
      </c>
      <c r="D313" s="62" t="s">
        <v>2285</v>
      </c>
      <c r="E313" s="67" t="s">
        <v>1874</v>
      </c>
      <c r="F313" s="89"/>
      <c r="G313" s="37">
        <v>167</v>
      </c>
      <c r="H313" s="37">
        <v>52</v>
      </c>
      <c r="I313" s="65">
        <v>18.645344042454013</v>
      </c>
      <c r="J313" s="59">
        <v>100</v>
      </c>
      <c r="K313" s="59" t="s">
        <v>1868</v>
      </c>
      <c r="L313" s="37">
        <v>3282</v>
      </c>
      <c r="M313" s="59">
        <v>90</v>
      </c>
      <c r="N313" s="59" t="s">
        <v>1875</v>
      </c>
      <c r="O313" s="38">
        <v>10.1</v>
      </c>
      <c r="P313" s="59">
        <v>62</v>
      </c>
      <c r="Q313" s="59" t="s">
        <v>1870</v>
      </c>
      <c r="R313" s="37">
        <v>15.7</v>
      </c>
      <c r="S313" s="59">
        <v>74</v>
      </c>
      <c r="T313" s="59" t="s">
        <v>1870</v>
      </c>
      <c r="U313" s="37">
        <v>145</v>
      </c>
      <c r="V313" s="59">
        <v>50</v>
      </c>
      <c r="W313" s="59" t="s">
        <v>1914</v>
      </c>
      <c r="X313" s="37">
        <v>25</v>
      </c>
      <c r="Y313" s="59">
        <v>60</v>
      </c>
      <c r="Z313" s="59" t="s">
        <v>1870</v>
      </c>
      <c r="AA313" s="37" t="s">
        <v>2286</v>
      </c>
      <c r="AB313" s="64">
        <v>30</v>
      </c>
      <c r="AC313" s="62" t="s">
        <v>1914</v>
      </c>
      <c r="AD313" s="128">
        <v>65.3</v>
      </c>
      <c r="AE313" s="62">
        <v>0</v>
      </c>
      <c r="AF313" s="62"/>
      <c r="AG313" s="128">
        <v>65.3</v>
      </c>
      <c r="AH313" s="62" t="s">
        <v>1870</v>
      </c>
    </row>
    <row r="314" spans="1:34" s="14" customFormat="1" ht="13.5" x14ac:dyDescent="0.2">
      <c r="A314" s="36" t="s">
        <v>2265</v>
      </c>
      <c r="B314" s="36"/>
      <c r="C314" s="54">
        <v>1</v>
      </c>
      <c r="D314" s="62" t="s">
        <v>2287</v>
      </c>
      <c r="E314" s="67" t="s">
        <v>1874</v>
      </c>
      <c r="F314" s="89"/>
      <c r="G314" s="37">
        <v>168</v>
      </c>
      <c r="H314" s="37">
        <v>47</v>
      </c>
      <c r="I314" s="65">
        <v>16.65249433106576</v>
      </c>
      <c r="J314" s="59">
        <v>80</v>
      </c>
      <c r="K314" s="59" t="s">
        <v>1906</v>
      </c>
      <c r="L314" s="37">
        <v>3581</v>
      </c>
      <c r="M314" s="59">
        <v>100</v>
      </c>
      <c r="N314" s="59" t="s">
        <v>1875</v>
      </c>
      <c r="O314" s="38">
        <v>10</v>
      </c>
      <c r="P314" s="59">
        <v>62</v>
      </c>
      <c r="Q314" s="59" t="s">
        <v>1870</v>
      </c>
      <c r="R314" s="37">
        <v>12.5</v>
      </c>
      <c r="S314" s="59">
        <v>70</v>
      </c>
      <c r="T314" s="59" t="s">
        <v>1870</v>
      </c>
      <c r="U314" s="37">
        <v>140</v>
      </c>
      <c r="V314" s="59">
        <v>40</v>
      </c>
      <c r="W314" s="59" t="s">
        <v>1914</v>
      </c>
      <c r="X314" s="37">
        <v>32</v>
      </c>
      <c r="Y314" s="59">
        <v>66</v>
      </c>
      <c r="Z314" s="59" t="s">
        <v>1870</v>
      </c>
      <c r="AA314" s="37" t="s">
        <v>2165</v>
      </c>
      <c r="AB314" s="64">
        <v>30</v>
      </c>
      <c r="AC314" s="62" t="s">
        <v>1914</v>
      </c>
      <c r="AD314" s="128">
        <v>63</v>
      </c>
      <c r="AE314" s="62">
        <v>0</v>
      </c>
      <c r="AF314" s="62"/>
      <c r="AG314" s="128">
        <v>63</v>
      </c>
      <c r="AH314" s="62" t="s">
        <v>1870</v>
      </c>
    </row>
    <row r="315" spans="1:34" s="14" customFormat="1" ht="13.5" x14ac:dyDescent="0.2">
      <c r="A315" s="36" t="s">
        <v>2265</v>
      </c>
      <c r="B315" s="36"/>
      <c r="C315" s="54">
        <v>1</v>
      </c>
      <c r="D315" s="62" t="s">
        <v>2288</v>
      </c>
      <c r="E315" s="67" t="s">
        <v>1874</v>
      </c>
      <c r="F315" s="89"/>
      <c r="G315" s="37">
        <v>174</v>
      </c>
      <c r="H315" s="37">
        <v>74</v>
      </c>
      <c r="I315" s="65">
        <v>24.441802087462015</v>
      </c>
      <c r="J315" s="59">
        <v>80</v>
      </c>
      <c r="K315" s="59" t="s">
        <v>1889</v>
      </c>
      <c r="L315" s="37">
        <v>3380</v>
      </c>
      <c r="M315" s="59">
        <v>100</v>
      </c>
      <c r="N315" s="59" t="s">
        <v>1875</v>
      </c>
      <c r="O315" s="38">
        <v>9.8000000000000007</v>
      </c>
      <c r="P315" s="59">
        <v>66</v>
      </c>
      <c r="Q315" s="59" t="s">
        <v>1870</v>
      </c>
      <c r="R315" s="37">
        <v>14.6</v>
      </c>
      <c r="S315" s="59">
        <v>74</v>
      </c>
      <c r="T315" s="59" t="s">
        <v>1870</v>
      </c>
      <c r="U315" s="37">
        <v>150</v>
      </c>
      <c r="V315" s="59">
        <v>60</v>
      </c>
      <c r="W315" s="59" t="s">
        <v>1870</v>
      </c>
      <c r="X315" s="37">
        <v>27</v>
      </c>
      <c r="Y315" s="59">
        <v>62</v>
      </c>
      <c r="Z315" s="59" t="s">
        <v>1870</v>
      </c>
      <c r="AA315" s="37" t="s">
        <v>2188</v>
      </c>
      <c r="AB315" s="64">
        <v>30</v>
      </c>
      <c r="AC315" s="62" t="s">
        <v>1914</v>
      </c>
      <c r="AD315" s="128">
        <v>65.8</v>
      </c>
      <c r="AE315" s="62">
        <v>0</v>
      </c>
      <c r="AF315" s="62"/>
      <c r="AG315" s="128">
        <v>65.8</v>
      </c>
      <c r="AH315" s="62" t="s">
        <v>1870</v>
      </c>
    </row>
    <row r="316" spans="1:34" s="14" customFormat="1" ht="13.5" x14ac:dyDescent="0.2">
      <c r="A316" s="36" t="s">
        <v>2265</v>
      </c>
      <c r="B316" s="36"/>
      <c r="C316" s="54">
        <v>1</v>
      </c>
      <c r="D316" s="62" t="s">
        <v>2289</v>
      </c>
      <c r="E316" s="67" t="s">
        <v>1874</v>
      </c>
      <c r="F316" s="89"/>
      <c r="G316" s="37">
        <v>165</v>
      </c>
      <c r="H316" s="37">
        <v>62</v>
      </c>
      <c r="I316" s="65">
        <v>22.773186409550046</v>
      </c>
      <c r="J316" s="59">
        <v>100</v>
      </c>
      <c r="K316" s="59" t="s">
        <v>1868</v>
      </c>
      <c r="L316" s="37">
        <v>2811</v>
      </c>
      <c r="M316" s="59">
        <v>76</v>
      </c>
      <c r="N316" s="59" t="s">
        <v>1870</v>
      </c>
      <c r="O316" s="38">
        <v>9.6</v>
      </c>
      <c r="P316" s="59">
        <v>68</v>
      </c>
      <c r="Q316" s="59" t="s">
        <v>1870</v>
      </c>
      <c r="R316" s="37">
        <v>14</v>
      </c>
      <c r="S316" s="59">
        <v>72</v>
      </c>
      <c r="T316" s="59" t="s">
        <v>1870</v>
      </c>
      <c r="U316" s="37">
        <v>160</v>
      </c>
      <c r="V316" s="59">
        <v>66</v>
      </c>
      <c r="W316" s="59" t="s">
        <v>1870</v>
      </c>
      <c r="X316" s="37">
        <v>35</v>
      </c>
      <c r="Y316" s="59">
        <v>70</v>
      </c>
      <c r="Z316" s="59" t="s">
        <v>1870</v>
      </c>
      <c r="AA316" s="37" t="s">
        <v>2167</v>
      </c>
      <c r="AB316" s="64">
        <v>60</v>
      </c>
      <c r="AC316" s="62" t="s">
        <v>1870</v>
      </c>
      <c r="AD316" s="128">
        <v>72.8</v>
      </c>
      <c r="AE316" s="62">
        <v>0</v>
      </c>
      <c r="AF316" s="62"/>
      <c r="AG316" s="128">
        <v>72.8</v>
      </c>
      <c r="AH316" s="62" t="s">
        <v>1870</v>
      </c>
    </row>
    <row r="317" spans="1:34" ht="14.25" x14ac:dyDescent="0.2">
      <c r="A317" s="36" t="s">
        <v>2265</v>
      </c>
      <c r="B317" s="36"/>
      <c r="C317" s="54">
        <v>1</v>
      </c>
      <c r="D317" s="62" t="s">
        <v>2290</v>
      </c>
      <c r="E317" s="67" t="s">
        <v>1874</v>
      </c>
      <c r="F317" s="89"/>
      <c r="G317" s="37">
        <v>164</v>
      </c>
      <c r="H317" s="37">
        <v>45</v>
      </c>
      <c r="I317" s="65">
        <v>16.731112433075552</v>
      </c>
      <c r="J317" s="59">
        <v>80</v>
      </c>
      <c r="K317" s="59" t="s">
        <v>1906</v>
      </c>
      <c r="L317" s="37">
        <v>2963</v>
      </c>
      <c r="M317" s="59">
        <v>80</v>
      </c>
      <c r="N317" s="59" t="s">
        <v>1869</v>
      </c>
      <c r="O317" s="38">
        <v>8.5</v>
      </c>
      <c r="P317" s="59">
        <v>78</v>
      </c>
      <c r="Q317" s="59" t="s">
        <v>1870</v>
      </c>
      <c r="R317" s="37">
        <v>2.2999999999999998</v>
      </c>
      <c r="S317" s="59">
        <v>20</v>
      </c>
      <c r="T317" s="59" t="s">
        <v>1914</v>
      </c>
      <c r="U317" s="37">
        <v>175</v>
      </c>
      <c r="V317" s="59">
        <v>76</v>
      </c>
      <c r="W317" s="59" t="s">
        <v>1870</v>
      </c>
      <c r="X317" s="37">
        <v>32</v>
      </c>
      <c r="Y317" s="59">
        <v>66</v>
      </c>
      <c r="Z317" s="59" t="s">
        <v>1870</v>
      </c>
      <c r="AA317" s="37" t="s">
        <v>2241</v>
      </c>
      <c r="AB317" s="64">
        <v>40</v>
      </c>
      <c r="AC317" s="62" t="s">
        <v>1914</v>
      </c>
      <c r="AD317" s="128">
        <v>63.800000000000004</v>
      </c>
      <c r="AE317" s="62">
        <v>0</v>
      </c>
      <c r="AF317" s="62"/>
      <c r="AG317" s="128">
        <v>63.8</v>
      </c>
      <c r="AH317" s="62" t="s">
        <v>1870</v>
      </c>
    </row>
    <row r="318" spans="1:34" ht="14.25" x14ac:dyDescent="0.2">
      <c r="A318" s="36" t="s">
        <v>2265</v>
      </c>
      <c r="B318" s="36"/>
      <c r="C318" s="54">
        <v>1</v>
      </c>
      <c r="D318" s="62" t="s">
        <v>2291</v>
      </c>
      <c r="E318" s="67" t="s">
        <v>1874</v>
      </c>
      <c r="F318" s="89"/>
      <c r="G318" s="37">
        <v>157</v>
      </c>
      <c r="H318" s="37">
        <v>52</v>
      </c>
      <c r="I318" s="65">
        <v>21.096190514828187</v>
      </c>
      <c r="J318" s="59">
        <v>100</v>
      </c>
      <c r="K318" s="59" t="s">
        <v>1868</v>
      </c>
      <c r="L318" s="37">
        <v>3239</v>
      </c>
      <c r="M318" s="59">
        <v>85</v>
      </c>
      <c r="N318" s="59" t="s">
        <v>1869</v>
      </c>
      <c r="O318" s="38">
        <v>9.3000000000000007</v>
      </c>
      <c r="P318" s="59">
        <v>70</v>
      </c>
      <c r="Q318" s="59" t="s">
        <v>1870</v>
      </c>
      <c r="R318" s="37">
        <v>7.3</v>
      </c>
      <c r="S318" s="59">
        <v>62</v>
      </c>
      <c r="T318" s="59" t="s">
        <v>1870</v>
      </c>
      <c r="U318" s="37">
        <v>137</v>
      </c>
      <c r="V318" s="59">
        <v>30</v>
      </c>
      <c r="W318" s="59" t="s">
        <v>1914</v>
      </c>
      <c r="X318" s="37">
        <v>30</v>
      </c>
      <c r="Y318" s="59">
        <v>64</v>
      </c>
      <c r="Z318" s="59" t="s">
        <v>1870</v>
      </c>
      <c r="AA318" s="37" t="s">
        <v>2158</v>
      </c>
      <c r="AB318" s="64">
        <v>50</v>
      </c>
      <c r="AC318" s="62" t="s">
        <v>1914</v>
      </c>
      <c r="AD318" s="128">
        <v>67.349999999999994</v>
      </c>
      <c r="AE318" s="62">
        <v>0</v>
      </c>
      <c r="AF318" s="62"/>
      <c r="AG318" s="128">
        <v>67.349999999999994</v>
      </c>
      <c r="AH318" s="62" t="s">
        <v>1870</v>
      </c>
    </row>
    <row r="319" spans="1:34" ht="14.25" x14ac:dyDescent="0.2">
      <c r="A319" s="36" t="s">
        <v>2265</v>
      </c>
      <c r="B319" s="36"/>
      <c r="C319" s="54">
        <v>1</v>
      </c>
      <c r="D319" s="62" t="s">
        <v>2292</v>
      </c>
      <c r="E319" s="67" t="s">
        <v>1874</v>
      </c>
      <c r="F319" s="89"/>
      <c r="G319" s="37">
        <v>162</v>
      </c>
      <c r="H319" s="37">
        <v>54</v>
      </c>
      <c r="I319" s="65">
        <v>20.576131687242796</v>
      </c>
      <c r="J319" s="59">
        <v>100</v>
      </c>
      <c r="K319" s="59" t="s">
        <v>1868</v>
      </c>
      <c r="L319" s="37">
        <v>3564</v>
      </c>
      <c r="M319" s="59">
        <v>100</v>
      </c>
      <c r="N319" s="59" t="s">
        <v>1875</v>
      </c>
      <c r="O319" s="38">
        <v>11.2</v>
      </c>
      <c r="P319" s="59">
        <v>20</v>
      </c>
      <c r="Q319" s="59" t="s">
        <v>1914</v>
      </c>
      <c r="R319" s="37">
        <v>9.1</v>
      </c>
      <c r="S319" s="59">
        <v>64</v>
      </c>
      <c r="T319" s="59" t="s">
        <v>1870</v>
      </c>
      <c r="U319" s="37">
        <v>156</v>
      </c>
      <c r="V319" s="59">
        <v>64</v>
      </c>
      <c r="W319" s="59" t="s">
        <v>1870</v>
      </c>
      <c r="X319" s="37">
        <v>29</v>
      </c>
      <c r="Y319" s="59">
        <v>64</v>
      </c>
      <c r="Z319" s="59" t="s">
        <v>1870</v>
      </c>
      <c r="AA319" s="37" t="s">
        <v>2293</v>
      </c>
      <c r="AB319" s="64">
        <v>40</v>
      </c>
      <c r="AC319" s="62" t="s">
        <v>1914</v>
      </c>
      <c r="AD319" s="128">
        <v>61.2</v>
      </c>
      <c r="AE319" s="62">
        <v>0</v>
      </c>
      <c r="AF319" s="62"/>
      <c r="AG319" s="128">
        <v>61.2</v>
      </c>
      <c r="AH319" s="62" t="s">
        <v>1870</v>
      </c>
    </row>
    <row r="320" spans="1:34" ht="14.25" x14ac:dyDescent="0.2">
      <c r="A320" s="36" t="s">
        <v>2265</v>
      </c>
      <c r="B320" s="36"/>
      <c r="C320" s="54">
        <v>1</v>
      </c>
      <c r="D320" s="62" t="s">
        <v>2294</v>
      </c>
      <c r="E320" s="67" t="s">
        <v>1903</v>
      </c>
      <c r="F320" s="89"/>
      <c r="G320" s="37">
        <v>180</v>
      </c>
      <c r="H320" s="37">
        <v>81</v>
      </c>
      <c r="I320" s="65">
        <v>25</v>
      </c>
      <c r="J320" s="59">
        <v>80</v>
      </c>
      <c r="K320" s="59" t="s">
        <v>1889</v>
      </c>
      <c r="L320" s="37">
        <v>5019</v>
      </c>
      <c r="M320" s="59">
        <v>100</v>
      </c>
      <c r="N320" s="59" t="s">
        <v>1875</v>
      </c>
      <c r="O320" s="38">
        <v>7.7</v>
      </c>
      <c r="P320" s="59">
        <v>74</v>
      </c>
      <c r="Q320" s="59" t="s">
        <v>1870</v>
      </c>
      <c r="R320" s="37">
        <v>-5.8</v>
      </c>
      <c r="S320" s="59">
        <v>0</v>
      </c>
      <c r="T320" s="59" t="s">
        <v>1914</v>
      </c>
      <c r="U320" s="37">
        <v>200</v>
      </c>
      <c r="V320" s="59">
        <v>50</v>
      </c>
      <c r="W320" s="59" t="s">
        <v>1914</v>
      </c>
      <c r="X320" s="37">
        <v>1</v>
      </c>
      <c r="Y320" s="59">
        <v>0</v>
      </c>
      <c r="Z320" s="59" t="s">
        <v>1914</v>
      </c>
      <c r="AA320" s="37" t="s">
        <v>1890</v>
      </c>
      <c r="AB320" s="64">
        <v>66</v>
      </c>
      <c r="AC320" s="62" t="s">
        <v>1870</v>
      </c>
      <c r="AD320" s="128">
        <v>60</v>
      </c>
      <c r="AE320" s="62">
        <v>0</v>
      </c>
      <c r="AF320" s="62"/>
      <c r="AG320" s="128">
        <v>60</v>
      </c>
      <c r="AH320" s="62" t="s">
        <v>1870</v>
      </c>
    </row>
    <row r="321" spans="1:34" ht="14.25" x14ac:dyDescent="0.2">
      <c r="A321" s="36" t="s">
        <v>2265</v>
      </c>
      <c r="B321" s="36"/>
      <c r="C321" s="54">
        <v>1</v>
      </c>
      <c r="D321" s="62" t="s">
        <v>2295</v>
      </c>
      <c r="E321" s="67" t="s">
        <v>1903</v>
      </c>
      <c r="F321" s="89"/>
      <c r="G321" s="37">
        <v>180</v>
      </c>
      <c r="H321" s="37">
        <v>58</v>
      </c>
      <c r="I321" s="65">
        <v>17.901234567901234</v>
      </c>
      <c r="J321" s="59">
        <v>100</v>
      </c>
      <c r="K321" s="59" t="s">
        <v>1868</v>
      </c>
      <c r="L321" s="37">
        <v>4266</v>
      </c>
      <c r="M321" s="59">
        <v>80</v>
      </c>
      <c r="N321" s="59" t="s">
        <v>1869</v>
      </c>
      <c r="O321" s="38">
        <v>9.6999999999999993</v>
      </c>
      <c r="P321" s="59">
        <v>30</v>
      </c>
      <c r="Q321" s="59" t="s">
        <v>1914</v>
      </c>
      <c r="R321" s="37">
        <v>16.5</v>
      </c>
      <c r="S321" s="59">
        <v>78</v>
      </c>
      <c r="T321" s="59" t="s">
        <v>1870</v>
      </c>
      <c r="U321" s="37">
        <v>240</v>
      </c>
      <c r="V321" s="59">
        <v>76</v>
      </c>
      <c r="W321" s="59" t="s">
        <v>1870</v>
      </c>
      <c r="X321" s="37">
        <v>4</v>
      </c>
      <c r="Y321" s="59">
        <v>10</v>
      </c>
      <c r="Z321" s="59" t="s">
        <v>1914</v>
      </c>
      <c r="AA321" s="37" t="s">
        <v>2276</v>
      </c>
      <c r="AB321" s="64">
        <v>62</v>
      </c>
      <c r="AC321" s="62" t="s">
        <v>1870</v>
      </c>
      <c r="AD321" s="128">
        <v>61.800000000000004</v>
      </c>
      <c r="AE321" s="62">
        <v>0</v>
      </c>
      <c r="AF321" s="62"/>
      <c r="AG321" s="128">
        <v>61.8</v>
      </c>
      <c r="AH321" s="62" t="s">
        <v>1870</v>
      </c>
    </row>
    <row r="322" spans="1:34" ht="14.25" x14ac:dyDescent="0.2">
      <c r="A322" s="36" t="s">
        <v>2265</v>
      </c>
      <c r="B322" s="36"/>
      <c r="C322" s="54">
        <v>1</v>
      </c>
      <c r="D322" s="62" t="s">
        <v>2296</v>
      </c>
      <c r="E322" s="67" t="s">
        <v>1903</v>
      </c>
      <c r="F322" s="89"/>
      <c r="G322" s="37">
        <v>171</v>
      </c>
      <c r="H322" s="37">
        <v>61</v>
      </c>
      <c r="I322" s="65">
        <v>20.861119660750315</v>
      </c>
      <c r="J322" s="59">
        <v>100</v>
      </c>
      <c r="K322" s="59" t="s">
        <v>1868</v>
      </c>
      <c r="L322" s="37">
        <v>4310</v>
      </c>
      <c r="M322" s="59">
        <v>80</v>
      </c>
      <c r="N322" s="59" t="s">
        <v>1869</v>
      </c>
      <c r="O322" s="38">
        <v>8.1</v>
      </c>
      <c r="P322" s="59">
        <v>70</v>
      </c>
      <c r="Q322" s="59" t="s">
        <v>1870</v>
      </c>
      <c r="R322" s="37">
        <v>18.100000000000001</v>
      </c>
      <c r="S322" s="59">
        <v>80</v>
      </c>
      <c r="T322" s="59" t="s">
        <v>1869</v>
      </c>
      <c r="U322" s="37">
        <v>160</v>
      </c>
      <c r="V322" s="59">
        <v>0</v>
      </c>
      <c r="W322" s="59" t="s">
        <v>1914</v>
      </c>
      <c r="X322" s="37">
        <v>1</v>
      </c>
      <c r="Y322" s="59">
        <v>0</v>
      </c>
      <c r="Z322" s="59" t="s">
        <v>1914</v>
      </c>
      <c r="AA322" s="37" t="s">
        <v>2046</v>
      </c>
      <c r="AB322" s="64">
        <v>66</v>
      </c>
      <c r="AC322" s="62" t="s">
        <v>1870</v>
      </c>
      <c r="AD322" s="128">
        <v>62.2</v>
      </c>
      <c r="AE322" s="62">
        <v>0</v>
      </c>
      <c r="AF322" s="62"/>
      <c r="AG322" s="128">
        <v>62.2</v>
      </c>
      <c r="AH322" s="62" t="s">
        <v>1870</v>
      </c>
    </row>
    <row r="323" spans="1:34" ht="14.25" x14ac:dyDescent="0.2">
      <c r="A323" s="36" t="s">
        <v>2265</v>
      </c>
      <c r="B323" s="36"/>
      <c r="C323" s="54">
        <v>1</v>
      </c>
      <c r="D323" s="62" t="s">
        <v>2297</v>
      </c>
      <c r="E323" s="67" t="s">
        <v>1903</v>
      </c>
      <c r="F323" s="89"/>
      <c r="G323" s="37">
        <v>188</v>
      </c>
      <c r="H323" s="37">
        <v>84</v>
      </c>
      <c r="I323" s="65">
        <v>23.76641014033499</v>
      </c>
      <c r="J323" s="59">
        <v>100</v>
      </c>
      <c r="K323" s="59" t="s">
        <v>1868</v>
      </c>
      <c r="L323" s="37">
        <v>4539</v>
      </c>
      <c r="M323" s="59">
        <v>85</v>
      </c>
      <c r="N323" s="59" t="s">
        <v>1869</v>
      </c>
      <c r="O323" s="38">
        <v>7.2</v>
      </c>
      <c r="P323" s="59">
        <v>80</v>
      </c>
      <c r="Q323" s="59" t="s">
        <v>1869</v>
      </c>
      <c r="R323" s="37">
        <v>14.6</v>
      </c>
      <c r="S323" s="59">
        <v>76</v>
      </c>
      <c r="T323" s="59" t="s">
        <v>1870</v>
      </c>
      <c r="U323" s="37">
        <v>200</v>
      </c>
      <c r="V323" s="59">
        <v>50</v>
      </c>
      <c r="W323" s="59" t="s">
        <v>1914</v>
      </c>
      <c r="X323" s="37">
        <v>1</v>
      </c>
      <c r="Y323" s="59">
        <v>0</v>
      </c>
      <c r="Z323" s="59" t="s">
        <v>1914</v>
      </c>
      <c r="AA323" s="37" t="s">
        <v>1880</v>
      </c>
      <c r="AB323" s="64">
        <v>70</v>
      </c>
      <c r="AC323" s="62" t="s">
        <v>1870</v>
      </c>
      <c r="AD323" s="128">
        <v>70.349999999999994</v>
      </c>
      <c r="AE323" s="62">
        <v>0</v>
      </c>
      <c r="AF323" s="62"/>
      <c r="AG323" s="128">
        <v>70.349999999999994</v>
      </c>
      <c r="AH323" s="62" t="s">
        <v>1870</v>
      </c>
    </row>
    <row r="324" spans="1:34" ht="14.25" x14ac:dyDescent="0.2">
      <c r="A324" s="36" t="s">
        <v>2265</v>
      </c>
      <c r="B324" s="36"/>
      <c r="C324" s="54">
        <v>1</v>
      </c>
      <c r="D324" s="62" t="s">
        <v>2298</v>
      </c>
      <c r="E324" s="67" t="s">
        <v>1903</v>
      </c>
      <c r="F324" s="89"/>
      <c r="G324" s="37">
        <v>185</v>
      </c>
      <c r="H324" s="37">
        <v>57</v>
      </c>
      <c r="I324" s="65">
        <v>16.654492330168008</v>
      </c>
      <c r="J324" s="59">
        <v>80</v>
      </c>
      <c r="K324" s="59" t="s">
        <v>1906</v>
      </c>
      <c r="L324" s="37">
        <v>4051</v>
      </c>
      <c r="M324" s="59">
        <v>76</v>
      </c>
      <c r="N324" s="59" t="s">
        <v>1870</v>
      </c>
      <c r="O324" s="38">
        <v>8.6999999999999993</v>
      </c>
      <c r="P324" s="59">
        <v>64</v>
      </c>
      <c r="Q324" s="59" t="s">
        <v>1870</v>
      </c>
      <c r="R324" s="37">
        <v>13.2</v>
      </c>
      <c r="S324" s="59">
        <v>74</v>
      </c>
      <c r="T324" s="59" t="s">
        <v>1870</v>
      </c>
      <c r="U324" s="37">
        <v>200</v>
      </c>
      <c r="V324" s="59">
        <v>50</v>
      </c>
      <c r="W324" s="59" t="s">
        <v>1914</v>
      </c>
      <c r="X324" s="37">
        <v>4</v>
      </c>
      <c r="Y324" s="59">
        <v>10</v>
      </c>
      <c r="Z324" s="59" t="s">
        <v>1914</v>
      </c>
      <c r="AA324" s="37" t="s">
        <v>2109</v>
      </c>
      <c r="AB324" s="64">
        <v>74</v>
      </c>
      <c r="AC324" s="62" t="s">
        <v>1870</v>
      </c>
      <c r="AD324" s="128">
        <v>64.400000000000006</v>
      </c>
      <c r="AE324" s="62">
        <v>0</v>
      </c>
      <c r="AF324" s="62"/>
      <c r="AG324" s="128">
        <v>64.400000000000006</v>
      </c>
      <c r="AH324" s="62" t="s">
        <v>1870</v>
      </c>
    </row>
    <row r="325" spans="1:34" ht="14.25" x14ac:dyDescent="0.2">
      <c r="A325" s="36" t="s">
        <v>2265</v>
      </c>
      <c r="B325" s="36"/>
      <c r="C325" s="54">
        <v>1</v>
      </c>
      <c r="D325" s="62" t="s">
        <v>2299</v>
      </c>
      <c r="E325" s="67" t="s">
        <v>1903</v>
      </c>
      <c r="F325" s="89"/>
      <c r="G325" s="37">
        <v>173</v>
      </c>
      <c r="H325" s="37">
        <v>56</v>
      </c>
      <c r="I325" s="65">
        <v>18.710949246550168</v>
      </c>
      <c r="J325" s="59">
        <v>100</v>
      </c>
      <c r="K325" s="59" t="s">
        <v>1868</v>
      </c>
      <c r="L325" s="37">
        <v>4833</v>
      </c>
      <c r="M325" s="59">
        <v>95</v>
      </c>
      <c r="N325" s="59" t="s">
        <v>1875</v>
      </c>
      <c r="O325" s="38">
        <v>7.6</v>
      </c>
      <c r="P325" s="59">
        <v>76</v>
      </c>
      <c r="Q325" s="59" t="s">
        <v>1870</v>
      </c>
      <c r="R325" s="37">
        <v>16.5</v>
      </c>
      <c r="S325" s="59">
        <v>78</v>
      </c>
      <c r="T325" s="59" t="s">
        <v>1870</v>
      </c>
      <c r="U325" s="37">
        <v>230</v>
      </c>
      <c r="V325" s="59">
        <v>72</v>
      </c>
      <c r="W325" s="59" t="s">
        <v>1870</v>
      </c>
      <c r="X325" s="37">
        <v>5</v>
      </c>
      <c r="Y325" s="59">
        <v>20</v>
      </c>
      <c r="Z325" s="59" t="s">
        <v>1914</v>
      </c>
      <c r="AA325" s="37" t="s">
        <v>2300</v>
      </c>
      <c r="AB325" s="64">
        <v>85</v>
      </c>
      <c r="AC325" s="62" t="s">
        <v>1869</v>
      </c>
      <c r="AD325" s="128">
        <v>78.45</v>
      </c>
      <c r="AE325" s="62">
        <v>0</v>
      </c>
      <c r="AF325" s="62"/>
      <c r="AG325" s="128">
        <v>78.45</v>
      </c>
      <c r="AH325" s="62" t="s">
        <v>1870</v>
      </c>
    </row>
    <row r="326" spans="1:34" ht="14.25" x14ac:dyDescent="0.2">
      <c r="A326" s="36" t="s">
        <v>2265</v>
      </c>
      <c r="B326" s="36"/>
      <c r="C326" s="54">
        <v>1</v>
      </c>
      <c r="D326" s="62" t="s">
        <v>2301</v>
      </c>
      <c r="E326" s="67" t="s">
        <v>1903</v>
      </c>
      <c r="F326" s="89"/>
      <c r="G326" s="37">
        <v>181</v>
      </c>
      <c r="H326" s="37">
        <v>78</v>
      </c>
      <c r="I326" s="65">
        <v>23.808797045267237</v>
      </c>
      <c r="J326" s="59">
        <v>100</v>
      </c>
      <c r="K326" s="59" t="s">
        <v>1868</v>
      </c>
      <c r="L326" s="37">
        <v>4120</v>
      </c>
      <c r="M326" s="59">
        <v>78</v>
      </c>
      <c r="N326" s="59" t="s">
        <v>1870</v>
      </c>
      <c r="O326" s="38">
        <v>7.6</v>
      </c>
      <c r="P326" s="59">
        <v>76</v>
      </c>
      <c r="Q326" s="59" t="s">
        <v>1870</v>
      </c>
      <c r="R326" s="37">
        <v>12.8</v>
      </c>
      <c r="S326" s="59">
        <v>72</v>
      </c>
      <c r="T326" s="59" t="s">
        <v>1870</v>
      </c>
      <c r="U326" s="37">
        <v>220</v>
      </c>
      <c r="V326" s="59">
        <v>66</v>
      </c>
      <c r="W326" s="59" t="s">
        <v>1870</v>
      </c>
      <c r="X326" s="37">
        <v>3</v>
      </c>
      <c r="Y326" s="59">
        <v>0</v>
      </c>
      <c r="Z326" s="59" t="s">
        <v>1914</v>
      </c>
      <c r="AA326" s="37" t="s">
        <v>2023</v>
      </c>
      <c r="AB326" s="64">
        <v>78</v>
      </c>
      <c r="AC326" s="62" t="s">
        <v>1870</v>
      </c>
      <c r="AD326" s="128">
        <v>71.3</v>
      </c>
      <c r="AE326" s="62">
        <v>0</v>
      </c>
      <c r="AF326" s="62"/>
      <c r="AG326" s="128">
        <v>71.3</v>
      </c>
      <c r="AH326" s="62" t="s">
        <v>1870</v>
      </c>
    </row>
    <row r="327" spans="1:34" ht="14.25" x14ac:dyDescent="0.2">
      <c r="A327" s="36" t="s">
        <v>2265</v>
      </c>
      <c r="B327" s="36"/>
      <c r="C327" s="54">
        <v>1</v>
      </c>
      <c r="D327" s="62" t="s">
        <v>2302</v>
      </c>
      <c r="E327" s="67" t="s">
        <v>1903</v>
      </c>
      <c r="F327" s="89"/>
      <c r="G327" s="37">
        <v>174</v>
      </c>
      <c r="H327" s="37">
        <v>89</v>
      </c>
      <c r="I327" s="65">
        <v>29.396221429515126</v>
      </c>
      <c r="J327" s="59">
        <v>60</v>
      </c>
      <c r="K327" s="59" t="s">
        <v>1909</v>
      </c>
      <c r="L327" s="37">
        <v>4945</v>
      </c>
      <c r="M327" s="59">
        <v>100</v>
      </c>
      <c r="N327" s="59" t="s">
        <v>1875</v>
      </c>
      <c r="O327" s="38">
        <v>7.9</v>
      </c>
      <c r="P327" s="59">
        <v>72</v>
      </c>
      <c r="Q327" s="59" t="s">
        <v>1870</v>
      </c>
      <c r="R327" s="37">
        <v>14.7</v>
      </c>
      <c r="S327" s="59">
        <v>76</v>
      </c>
      <c r="T327" s="59" t="s">
        <v>1870</v>
      </c>
      <c r="U327" s="37">
        <v>190</v>
      </c>
      <c r="V327" s="59">
        <v>30</v>
      </c>
      <c r="W327" s="59" t="s">
        <v>1914</v>
      </c>
      <c r="X327" s="37">
        <v>3</v>
      </c>
      <c r="Y327" s="59">
        <v>0</v>
      </c>
      <c r="Z327" s="59" t="s">
        <v>1914</v>
      </c>
      <c r="AA327" s="37" t="s">
        <v>1880</v>
      </c>
      <c r="AB327" s="64">
        <v>70</v>
      </c>
      <c r="AC327" s="62" t="s">
        <v>1870</v>
      </c>
      <c r="AD327" s="128">
        <v>63</v>
      </c>
      <c r="AE327" s="62">
        <v>0</v>
      </c>
      <c r="AF327" s="62"/>
      <c r="AG327" s="128">
        <v>63</v>
      </c>
      <c r="AH327" s="62" t="s">
        <v>1870</v>
      </c>
    </row>
    <row r="328" spans="1:34" ht="14.25" x14ac:dyDescent="0.2">
      <c r="A328" s="36" t="s">
        <v>2265</v>
      </c>
      <c r="B328" s="36"/>
      <c r="C328" s="54">
        <v>1</v>
      </c>
      <c r="D328" s="62" t="s">
        <v>2303</v>
      </c>
      <c r="E328" s="67" t="s">
        <v>1903</v>
      </c>
      <c r="F328" s="89"/>
      <c r="G328" s="37">
        <v>188</v>
      </c>
      <c r="H328" s="37">
        <v>95</v>
      </c>
      <c r="I328" s="65">
        <v>26.878678134902668</v>
      </c>
      <c r="J328" s="59">
        <v>80</v>
      </c>
      <c r="K328" s="59" t="s">
        <v>1889</v>
      </c>
      <c r="L328" s="37">
        <v>6474</v>
      </c>
      <c r="M328" s="59">
        <v>100</v>
      </c>
      <c r="N328" s="59" t="s">
        <v>1875</v>
      </c>
      <c r="O328" s="38">
        <v>7.8</v>
      </c>
      <c r="P328" s="59">
        <v>74</v>
      </c>
      <c r="Q328" s="59" t="s">
        <v>1870</v>
      </c>
      <c r="R328" s="37">
        <v>21.7</v>
      </c>
      <c r="S328" s="59">
        <v>90</v>
      </c>
      <c r="T328" s="59" t="s">
        <v>1875</v>
      </c>
      <c r="U328" s="37">
        <v>220</v>
      </c>
      <c r="V328" s="59">
        <v>66</v>
      </c>
      <c r="W328" s="59" t="s">
        <v>1870</v>
      </c>
      <c r="X328" s="37">
        <v>1</v>
      </c>
      <c r="Y328" s="59">
        <v>0</v>
      </c>
      <c r="Z328" s="59" t="s">
        <v>1914</v>
      </c>
      <c r="AA328" s="37" t="s">
        <v>2286</v>
      </c>
      <c r="AB328" s="64">
        <v>40</v>
      </c>
      <c r="AC328" s="62" t="s">
        <v>1914</v>
      </c>
      <c r="AD328" s="128">
        <v>65.400000000000006</v>
      </c>
      <c r="AE328" s="62">
        <v>0</v>
      </c>
      <c r="AF328" s="62"/>
      <c r="AG328" s="128">
        <v>65.400000000000006</v>
      </c>
      <c r="AH328" s="62" t="s">
        <v>1870</v>
      </c>
    </row>
    <row r="329" spans="1:34" ht="14.25" x14ac:dyDescent="0.2">
      <c r="A329" s="36" t="s">
        <v>2265</v>
      </c>
      <c r="B329" s="36"/>
      <c r="C329" s="54">
        <v>1</v>
      </c>
      <c r="D329" s="62" t="s">
        <v>2304</v>
      </c>
      <c r="E329" s="67" t="s">
        <v>1903</v>
      </c>
      <c r="F329" s="89"/>
      <c r="G329" s="37">
        <v>164</v>
      </c>
      <c r="H329" s="37">
        <v>73</v>
      </c>
      <c r="I329" s="65">
        <v>27.141582391433669</v>
      </c>
      <c r="J329" s="59">
        <v>80</v>
      </c>
      <c r="K329" s="59" t="s">
        <v>1889</v>
      </c>
      <c r="L329" s="37">
        <v>3801</v>
      </c>
      <c r="M329" s="59">
        <v>72</v>
      </c>
      <c r="N329" s="59" t="s">
        <v>1870</v>
      </c>
      <c r="O329" s="38">
        <v>7.3</v>
      </c>
      <c r="P329" s="59">
        <v>78</v>
      </c>
      <c r="Q329" s="59" t="s">
        <v>1870</v>
      </c>
      <c r="R329" s="37">
        <v>18.3</v>
      </c>
      <c r="S329" s="59">
        <v>80</v>
      </c>
      <c r="T329" s="59" t="s">
        <v>1869</v>
      </c>
      <c r="U329" s="37">
        <v>225</v>
      </c>
      <c r="V329" s="59">
        <v>70</v>
      </c>
      <c r="W329" s="59" t="s">
        <v>1870</v>
      </c>
      <c r="X329" s="37">
        <v>0</v>
      </c>
      <c r="Y329" s="59">
        <v>0</v>
      </c>
      <c r="Z329" s="59" t="s">
        <v>1914</v>
      </c>
      <c r="AA329" s="37" t="s">
        <v>1894</v>
      </c>
      <c r="AB329" s="64">
        <v>72</v>
      </c>
      <c r="AC329" s="62" t="s">
        <v>1870</v>
      </c>
      <c r="AD329" s="128">
        <v>67.8</v>
      </c>
      <c r="AE329" s="62">
        <v>0</v>
      </c>
      <c r="AF329" s="62"/>
      <c r="AG329" s="128">
        <v>67.8</v>
      </c>
      <c r="AH329" s="62" t="s">
        <v>1870</v>
      </c>
    </row>
    <row r="330" spans="1:34" ht="14.25" x14ac:dyDescent="0.2">
      <c r="A330" s="36" t="s">
        <v>2265</v>
      </c>
      <c r="B330" s="36"/>
      <c r="C330" s="54">
        <v>1</v>
      </c>
      <c r="D330" s="62" t="s">
        <v>2305</v>
      </c>
      <c r="E330" s="67" t="s">
        <v>1903</v>
      </c>
      <c r="F330" s="89"/>
      <c r="G330" s="37">
        <v>175</v>
      </c>
      <c r="H330" s="37">
        <v>70</v>
      </c>
      <c r="I330" s="65">
        <v>22.857142857142858</v>
      </c>
      <c r="J330" s="59">
        <v>100</v>
      </c>
      <c r="K330" s="59" t="s">
        <v>1868</v>
      </c>
      <c r="L330" s="37">
        <v>5036</v>
      </c>
      <c r="M330" s="59">
        <v>100</v>
      </c>
      <c r="N330" s="59" t="s">
        <v>1875</v>
      </c>
      <c r="O330" s="38">
        <v>7.8</v>
      </c>
      <c r="P330" s="59">
        <v>74</v>
      </c>
      <c r="Q330" s="59" t="s">
        <v>1870</v>
      </c>
      <c r="R330" s="37">
        <v>10.5</v>
      </c>
      <c r="S330" s="59">
        <v>70</v>
      </c>
      <c r="T330" s="59" t="s">
        <v>1870</v>
      </c>
      <c r="U330" s="37">
        <v>203</v>
      </c>
      <c r="V330" s="59">
        <v>50</v>
      </c>
      <c r="W330" s="59" t="s">
        <v>1914</v>
      </c>
      <c r="X330" s="37">
        <v>10</v>
      </c>
      <c r="Y330" s="59">
        <v>64</v>
      </c>
      <c r="Z330" s="59" t="s">
        <v>1870</v>
      </c>
      <c r="AA330" s="37" t="s">
        <v>2306</v>
      </c>
      <c r="AB330" s="64">
        <v>40</v>
      </c>
      <c r="AC330" s="62" t="s">
        <v>1914</v>
      </c>
      <c r="AD330" s="128">
        <v>71.2</v>
      </c>
      <c r="AE330" s="62">
        <v>0</v>
      </c>
      <c r="AF330" s="62"/>
      <c r="AG330" s="128">
        <v>71.2</v>
      </c>
      <c r="AH330" s="62" t="s">
        <v>1870</v>
      </c>
    </row>
    <row r="331" spans="1:34" ht="14.25" x14ac:dyDescent="0.2">
      <c r="A331" s="36" t="s">
        <v>2265</v>
      </c>
      <c r="B331" s="36"/>
      <c r="C331" s="54">
        <v>1</v>
      </c>
      <c r="D331" s="62" t="s">
        <v>2307</v>
      </c>
      <c r="E331" s="67" t="s">
        <v>1903</v>
      </c>
      <c r="F331" s="89"/>
      <c r="G331" s="37">
        <v>177</v>
      </c>
      <c r="H331" s="37">
        <v>65</v>
      </c>
      <c r="I331" s="65">
        <v>20.747550193111813</v>
      </c>
      <c r="J331" s="59">
        <v>100</v>
      </c>
      <c r="K331" s="59" t="s">
        <v>1868</v>
      </c>
      <c r="L331" s="37">
        <v>3497</v>
      </c>
      <c r="M331" s="59">
        <v>68</v>
      </c>
      <c r="N331" s="59" t="s">
        <v>1870</v>
      </c>
      <c r="O331" s="38">
        <v>7.6</v>
      </c>
      <c r="P331" s="59">
        <v>76</v>
      </c>
      <c r="Q331" s="59" t="s">
        <v>1870</v>
      </c>
      <c r="R331" s="37">
        <v>10</v>
      </c>
      <c r="S331" s="59">
        <v>68</v>
      </c>
      <c r="T331" s="59" t="s">
        <v>1870</v>
      </c>
      <c r="U331" s="37">
        <v>210</v>
      </c>
      <c r="V331" s="59">
        <v>62</v>
      </c>
      <c r="W331" s="59" t="s">
        <v>1870</v>
      </c>
      <c r="X331" s="37">
        <v>5</v>
      </c>
      <c r="Y331" s="59">
        <v>20</v>
      </c>
      <c r="Z331" s="59" t="s">
        <v>1914</v>
      </c>
      <c r="AA331" s="37" t="s">
        <v>2308</v>
      </c>
      <c r="AB331" s="64">
        <v>40</v>
      </c>
      <c r="AC331" s="62" t="s">
        <v>1914</v>
      </c>
      <c r="AD331" s="128">
        <v>63.4</v>
      </c>
      <c r="AE331" s="62">
        <v>0</v>
      </c>
      <c r="AF331" s="62"/>
      <c r="AG331" s="128">
        <v>63.4</v>
      </c>
      <c r="AH331" s="62" t="s">
        <v>1870</v>
      </c>
    </row>
    <row r="332" spans="1:34" ht="14.25" x14ac:dyDescent="0.2">
      <c r="A332" s="36" t="s">
        <v>2265</v>
      </c>
      <c r="B332" s="36"/>
      <c r="C332" s="54">
        <v>1</v>
      </c>
      <c r="D332" s="62" t="s">
        <v>2309</v>
      </c>
      <c r="E332" s="67" t="s">
        <v>1903</v>
      </c>
      <c r="F332" s="89"/>
      <c r="G332" s="37">
        <v>173</v>
      </c>
      <c r="H332" s="37">
        <v>68</v>
      </c>
      <c r="I332" s="65">
        <v>22.720438370810918</v>
      </c>
      <c r="J332" s="59">
        <v>100</v>
      </c>
      <c r="K332" s="59" t="s">
        <v>1868</v>
      </c>
      <c r="L332" s="37">
        <v>4646</v>
      </c>
      <c r="M332" s="59">
        <v>85</v>
      </c>
      <c r="N332" s="59" t="s">
        <v>1869</v>
      </c>
      <c r="O332" s="38">
        <v>7.3</v>
      </c>
      <c r="P332" s="59">
        <v>78</v>
      </c>
      <c r="Q332" s="59" t="s">
        <v>1870</v>
      </c>
      <c r="R332" s="37">
        <v>10.1</v>
      </c>
      <c r="S332" s="59">
        <v>68</v>
      </c>
      <c r="T332" s="59" t="s">
        <v>1870</v>
      </c>
      <c r="U332" s="37">
        <v>200</v>
      </c>
      <c r="V332" s="59">
        <v>50</v>
      </c>
      <c r="W332" s="59" t="s">
        <v>1914</v>
      </c>
      <c r="X332" s="37">
        <v>0</v>
      </c>
      <c r="Y332" s="59">
        <v>0</v>
      </c>
      <c r="Z332" s="59" t="s">
        <v>1914</v>
      </c>
      <c r="AA332" s="37" t="s">
        <v>2310</v>
      </c>
      <c r="AB332" s="64">
        <v>30</v>
      </c>
      <c r="AC332" s="62" t="s">
        <v>1914</v>
      </c>
      <c r="AD332" s="128">
        <v>61.15</v>
      </c>
      <c r="AE332" s="62">
        <v>0</v>
      </c>
      <c r="AF332" s="62"/>
      <c r="AG332" s="128">
        <v>61.15</v>
      </c>
      <c r="AH332" s="62" t="s">
        <v>1870</v>
      </c>
    </row>
    <row r="333" spans="1:34" ht="14.25" x14ac:dyDescent="0.2">
      <c r="A333" s="36" t="s">
        <v>2265</v>
      </c>
      <c r="B333" s="36"/>
      <c r="C333" s="54">
        <v>1</v>
      </c>
      <c r="D333" s="62" t="s">
        <v>2311</v>
      </c>
      <c r="E333" s="67" t="s">
        <v>1903</v>
      </c>
      <c r="F333" s="89"/>
      <c r="G333" s="37">
        <v>173</v>
      </c>
      <c r="H333" s="37">
        <v>54</v>
      </c>
      <c r="I333" s="65">
        <v>18.042701059173375</v>
      </c>
      <c r="J333" s="59">
        <v>100</v>
      </c>
      <c r="K333" s="59" t="s">
        <v>1868</v>
      </c>
      <c r="L333" s="37">
        <v>3881</v>
      </c>
      <c r="M333" s="59">
        <v>74</v>
      </c>
      <c r="N333" s="59" t="s">
        <v>1870</v>
      </c>
      <c r="O333" s="38">
        <v>7.3</v>
      </c>
      <c r="P333" s="59">
        <v>78</v>
      </c>
      <c r="Q333" s="59" t="s">
        <v>1870</v>
      </c>
      <c r="R333" s="37">
        <v>12</v>
      </c>
      <c r="S333" s="59">
        <v>72</v>
      </c>
      <c r="T333" s="59" t="s">
        <v>1870</v>
      </c>
      <c r="U333" s="37">
        <v>230</v>
      </c>
      <c r="V333" s="59">
        <v>72</v>
      </c>
      <c r="W333" s="59" t="s">
        <v>1870</v>
      </c>
      <c r="X333" s="37">
        <v>4</v>
      </c>
      <c r="Y333" s="59">
        <v>10</v>
      </c>
      <c r="Z333" s="59" t="s">
        <v>1914</v>
      </c>
      <c r="AA333" s="37" t="s">
        <v>2109</v>
      </c>
      <c r="AB333" s="64">
        <v>74</v>
      </c>
      <c r="AC333" s="62" t="s">
        <v>1870</v>
      </c>
      <c r="AD333" s="128">
        <v>71.900000000000006</v>
      </c>
      <c r="AE333" s="62">
        <v>0</v>
      </c>
      <c r="AF333" s="62"/>
      <c r="AG333" s="128">
        <v>71.900000000000006</v>
      </c>
      <c r="AH333" s="62" t="s">
        <v>1870</v>
      </c>
    </row>
    <row r="334" spans="1:34" ht="14.25" x14ac:dyDescent="0.2">
      <c r="A334" s="36" t="s">
        <v>2265</v>
      </c>
      <c r="B334" s="36"/>
      <c r="C334" s="54">
        <v>1</v>
      </c>
      <c r="D334" s="62" t="s">
        <v>2312</v>
      </c>
      <c r="E334" s="67" t="s">
        <v>1903</v>
      </c>
      <c r="F334" s="89"/>
      <c r="G334" s="37">
        <v>181</v>
      </c>
      <c r="H334" s="37">
        <v>86</v>
      </c>
      <c r="I334" s="65">
        <v>26.25072494734593</v>
      </c>
      <c r="J334" s="59">
        <v>80</v>
      </c>
      <c r="K334" s="59" t="s">
        <v>1889</v>
      </c>
      <c r="L334" s="37">
        <v>5037</v>
      </c>
      <c r="M334" s="59">
        <v>100</v>
      </c>
      <c r="N334" s="59" t="s">
        <v>1875</v>
      </c>
      <c r="O334" s="38">
        <v>8.6999999999999993</v>
      </c>
      <c r="P334" s="59">
        <v>64</v>
      </c>
      <c r="Q334" s="59" t="s">
        <v>1870</v>
      </c>
      <c r="R334" s="37">
        <v>9.3000000000000007</v>
      </c>
      <c r="S334" s="59">
        <v>68</v>
      </c>
      <c r="T334" s="59" t="s">
        <v>1870</v>
      </c>
      <c r="U334" s="37">
        <v>220</v>
      </c>
      <c r="V334" s="59">
        <v>66</v>
      </c>
      <c r="W334" s="59" t="s">
        <v>1870</v>
      </c>
      <c r="X334" s="37">
        <v>5</v>
      </c>
      <c r="Y334" s="59">
        <v>20</v>
      </c>
      <c r="Z334" s="59" t="s">
        <v>1914</v>
      </c>
      <c r="AA334" s="37" t="s">
        <v>2158</v>
      </c>
      <c r="AB334" s="64">
        <v>50</v>
      </c>
      <c r="AC334" s="62" t="s">
        <v>1914</v>
      </c>
      <c r="AD334" s="128">
        <v>65.2</v>
      </c>
      <c r="AE334" s="62">
        <v>0</v>
      </c>
      <c r="AF334" s="62"/>
      <c r="AG334" s="128">
        <v>65.2</v>
      </c>
      <c r="AH334" s="62" t="s">
        <v>1870</v>
      </c>
    </row>
    <row r="335" spans="1:34" ht="14.25" x14ac:dyDescent="0.2">
      <c r="A335" s="36" t="s">
        <v>2265</v>
      </c>
      <c r="B335" s="36"/>
      <c r="C335" s="54">
        <v>1</v>
      </c>
      <c r="D335" s="62" t="s">
        <v>2313</v>
      </c>
      <c r="E335" s="67" t="s">
        <v>1903</v>
      </c>
      <c r="F335" s="89"/>
      <c r="G335" s="37">
        <v>171</v>
      </c>
      <c r="H335" s="37">
        <v>60</v>
      </c>
      <c r="I335" s="65">
        <v>20.519134092541293</v>
      </c>
      <c r="J335" s="59">
        <v>100</v>
      </c>
      <c r="K335" s="59" t="s">
        <v>1868</v>
      </c>
      <c r="L335" s="37">
        <v>3509</v>
      </c>
      <c r="M335" s="59">
        <v>68</v>
      </c>
      <c r="N335" s="59" t="s">
        <v>1870</v>
      </c>
      <c r="O335" s="38">
        <v>7.2</v>
      </c>
      <c r="P335" s="59">
        <v>80</v>
      </c>
      <c r="Q335" s="59" t="s">
        <v>1869</v>
      </c>
      <c r="R335" s="37">
        <v>4.5</v>
      </c>
      <c r="S335" s="59">
        <v>60</v>
      </c>
      <c r="T335" s="59" t="s">
        <v>1870</v>
      </c>
      <c r="U335" s="37">
        <v>215</v>
      </c>
      <c r="V335" s="59">
        <v>64</v>
      </c>
      <c r="W335" s="59" t="s">
        <v>1870</v>
      </c>
      <c r="X335" s="37">
        <v>5</v>
      </c>
      <c r="Y335" s="59">
        <v>20</v>
      </c>
      <c r="Z335" s="59" t="s">
        <v>1914</v>
      </c>
      <c r="AA335" s="37" t="s">
        <v>2158</v>
      </c>
      <c r="AB335" s="64">
        <v>50</v>
      </c>
      <c r="AC335" s="62" t="s">
        <v>1914</v>
      </c>
      <c r="AD335" s="128">
        <v>65.599999999999994</v>
      </c>
      <c r="AE335" s="62">
        <v>0</v>
      </c>
      <c r="AF335" s="62"/>
      <c r="AG335" s="128">
        <v>65.599999999999994</v>
      </c>
      <c r="AH335" s="62" t="s">
        <v>1870</v>
      </c>
    </row>
    <row r="336" spans="1:34" ht="14.25" x14ac:dyDescent="0.2">
      <c r="A336" s="36" t="s">
        <v>2265</v>
      </c>
      <c r="B336" s="36"/>
      <c r="C336" s="54">
        <v>1</v>
      </c>
      <c r="D336" s="62" t="s">
        <v>2314</v>
      </c>
      <c r="E336" s="67" t="s">
        <v>1903</v>
      </c>
      <c r="F336" s="89"/>
      <c r="G336" s="37">
        <v>183</v>
      </c>
      <c r="H336" s="37">
        <v>89</v>
      </c>
      <c r="I336" s="65">
        <v>26.575890590940308</v>
      </c>
      <c r="J336" s="59">
        <v>80</v>
      </c>
      <c r="K336" s="59" t="s">
        <v>1889</v>
      </c>
      <c r="L336" s="37">
        <v>4675</v>
      </c>
      <c r="M336" s="59">
        <v>85</v>
      </c>
      <c r="N336" s="59" t="s">
        <v>1869</v>
      </c>
      <c r="O336" s="38">
        <v>8</v>
      </c>
      <c r="P336" s="59">
        <v>72</v>
      </c>
      <c r="Q336" s="59" t="s">
        <v>1870</v>
      </c>
      <c r="R336" s="37">
        <v>23.5</v>
      </c>
      <c r="S336" s="59">
        <v>95</v>
      </c>
      <c r="T336" s="59" t="s">
        <v>1875</v>
      </c>
      <c r="U336" s="37">
        <v>200</v>
      </c>
      <c r="V336" s="59">
        <v>50</v>
      </c>
      <c r="W336" s="59" t="s">
        <v>1914</v>
      </c>
      <c r="X336" s="37">
        <v>1</v>
      </c>
      <c r="Y336" s="59">
        <v>0</v>
      </c>
      <c r="Z336" s="59" t="s">
        <v>1914</v>
      </c>
      <c r="AA336" s="37" t="s">
        <v>1878</v>
      </c>
      <c r="AB336" s="64">
        <v>62</v>
      </c>
      <c r="AC336" s="62" t="s">
        <v>1870</v>
      </c>
      <c r="AD336" s="128">
        <v>66.05</v>
      </c>
      <c r="AE336" s="62">
        <v>0</v>
      </c>
      <c r="AF336" s="62"/>
      <c r="AG336" s="128">
        <v>66.05</v>
      </c>
      <c r="AH336" s="62" t="s">
        <v>1870</v>
      </c>
    </row>
    <row r="337" spans="1:34" ht="14.25" x14ac:dyDescent="0.2">
      <c r="A337" s="36" t="s">
        <v>2265</v>
      </c>
      <c r="B337" s="36"/>
      <c r="C337" s="54">
        <v>1</v>
      </c>
      <c r="D337" s="62" t="s">
        <v>2315</v>
      </c>
      <c r="E337" s="67" t="s">
        <v>1903</v>
      </c>
      <c r="F337" s="89"/>
      <c r="G337" s="37">
        <v>173</v>
      </c>
      <c r="H337" s="37">
        <v>69</v>
      </c>
      <c r="I337" s="65">
        <v>23.054562464499313</v>
      </c>
      <c r="J337" s="59">
        <v>100</v>
      </c>
      <c r="K337" s="59" t="s">
        <v>1868</v>
      </c>
      <c r="L337" s="37">
        <v>4599</v>
      </c>
      <c r="M337" s="59">
        <v>85</v>
      </c>
      <c r="N337" s="59" t="s">
        <v>1869</v>
      </c>
      <c r="O337" s="38">
        <v>7.7</v>
      </c>
      <c r="P337" s="59">
        <v>74</v>
      </c>
      <c r="Q337" s="59" t="s">
        <v>1870</v>
      </c>
      <c r="R337" s="37">
        <v>7.3</v>
      </c>
      <c r="S337" s="59">
        <v>64</v>
      </c>
      <c r="T337" s="59" t="s">
        <v>1870</v>
      </c>
      <c r="U337" s="37">
        <v>230</v>
      </c>
      <c r="V337" s="59">
        <v>72</v>
      </c>
      <c r="W337" s="59" t="s">
        <v>1870</v>
      </c>
      <c r="X337" s="37">
        <v>1</v>
      </c>
      <c r="Y337" s="59">
        <v>0</v>
      </c>
      <c r="Z337" s="59" t="s">
        <v>1914</v>
      </c>
      <c r="AA337" s="37" t="s">
        <v>1876</v>
      </c>
      <c r="AB337" s="64">
        <v>70</v>
      </c>
      <c r="AC337" s="62" t="s">
        <v>1870</v>
      </c>
      <c r="AD337" s="128">
        <v>70.150000000000006</v>
      </c>
      <c r="AE337" s="62">
        <v>0</v>
      </c>
      <c r="AF337" s="62"/>
      <c r="AG337" s="128">
        <v>70.150000000000006</v>
      </c>
      <c r="AH337" s="62" t="s">
        <v>1870</v>
      </c>
    </row>
    <row r="338" spans="1:34" ht="14.25" x14ac:dyDescent="0.2">
      <c r="A338" s="36" t="s">
        <v>2265</v>
      </c>
      <c r="B338" s="36"/>
      <c r="C338" s="54">
        <v>1</v>
      </c>
      <c r="D338" s="62" t="s">
        <v>2316</v>
      </c>
      <c r="E338" s="67" t="s">
        <v>1903</v>
      </c>
      <c r="F338" s="89"/>
      <c r="G338" s="37">
        <v>178</v>
      </c>
      <c r="H338" s="37">
        <v>71</v>
      </c>
      <c r="I338" s="65">
        <v>22.408786769347305</v>
      </c>
      <c r="J338" s="59">
        <v>100</v>
      </c>
      <c r="K338" s="59" t="s">
        <v>1868</v>
      </c>
      <c r="L338" s="37">
        <v>4579</v>
      </c>
      <c r="M338" s="59">
        <v>85</v>
      </c>
      <c r="N338" s="59" t="s">
        <v>1869</v>
      </c>
      <c r="O338" s="38">
        <v>8</v>
      </c>
      <c r="P338" s="59">
        <v>72</v>
      </c>
      <c r="Q338" s="59" t="s">
        <v>1870</v>
      </c>
      <c r="R338" s="37">
        <v>9.6999999999999993</v>
      </c>
      <c r="S338" s="59">
        <v>68</v>
      </c>
      <c r="T338" s="59" t="s">
        <v>1870</v>
      </c>
      <c r="U338" s="37">
        <v>210</v>
      </c>
      <c r="V338" s="59">
        <v>62</v>
      </c>
      <c r="W338" s="59" t="s">
        <v>1870</v>
      </c>
      <c r="X338" s="37">
        <v>3</v>
      </c>
      <c r="Y338" s="59">
        <v>0</v>
      </c>
      <c r="Z338" s="59" t="s">
        <v>1914</v>
      </c>
      <c r="AA338" s="37" t="s">
        <v>1977</v>
      </c>
      <c r="AB338" s="64">
        <v>62</v>
      </c>
      <c r="AC338" s="62" t="s">
        <v>1870</v>
      </c>
      <c r="AD338" s="128">
        <v>67.55</v>
      </c>
      <c r="AE338" s="62">
        <v>0</v>
      </c>
      <c r="AF338" s="62"/>
      <c r="AG338" s="128">
        <v>67.55</v>
      </c>
      <c r="AH338" s="62" t="s">
        <v>1870</v>
      </c>
    </row>
    <row r="339" spans="1:34" ht="14.25" hidden="1" x14ac:dyDescent="0.2">
      <c r="A339" s="36"/>
      <c r="B339" s="36"/>
      <c r="C339" s="54"/>
      <c r="D339" s="62"/>
      <c r="E339" s="67"/>
      <c r="F339" s="89"/>
      <c r="G339" s="37"/>
      <c r="H339" s="37"/>
      <c r="I339" s="65"/>
      <c r="J339" s="59"/>
      <c r="K339" s="59"/>
      <c r="L339" s="37"/>
      <c r="M339" s="59"/>
      <c r="N339" s="59"/>
      <c r="O339" s="38"/>
      <c r="P339" s="59"/>
      <c r="Q339" s="59"/>
      <c r="R339" s="37"/>
      <c r="S339" s="59"/>
      <c r="T339" s="59"/>
      <c r="U339" s="37"/>
      <c r="V339" s="59"/>
      <c r="W339" s="59"/>
      <c r="X339" s="37"/>
      <c r="Y339" s="59"/>
      <c r="Z339" s="59"/>
      <c r="AA339" s="37"/>
      <c r="AB339" s="64"/>
      <c r="AC339" s="62"/>
      <c r="AD339" s="128">
        <v>0</v>
      </c>
      <c r="AE339" s="62"/>
      <c r="AF339" s="62"/>
      <c r="AG339" s="128">
        <v>0</v>
      </c>
      <c r="AH339" s="62" t="s">
        <v>1914</v>
      </c>
    </row>
    <row r="340" spans="1:34" ht="14.25" hidden="1" x14ac:dyDescent="0.2">
      <c r="A340" s="36"/>
      <c r="B340" s="36"/>
      <c r="C340" s="54"/>
      <c r="D340" s="62"/>
      <c r="E340" s="67"/>
      <c r="F340" s="89"/>
      <c r="G340" s="37"/>
      <c r="H340" s="37"/>
      <c r="I340" s="65"/>
      <c r="J340" s="59"/>
      <c r="K340" s="59"/>
      <c r="L340" s="37"/>
      <c r="M340" s="59"/>
      <c r="N340" s="59"/>
      <c r="O340" s="38"/>
      <c r="P340" s="59"/>
      <c r="Q340" s="59"/>
      <c r="R340" s="37"/>
      <c r="S340" s="59"/>
      <c r="T340" s="59"/>
      <c r="U340" s="37"/>
      <c r="V340" s="59"/>
      <c r="W340" s="59"/>
      <c r="X340" s="37"/>
      <c r="Y340" s="59"/>
      <c r="Z340" s="59"/>
      <c r="AA340" s="37"/>
      <c r="AB340" s="64"/>
      <c r="AC340" s="62"/>
      <c r="AD340" s="128">
        <v>0</v>
      </c>
      <c r="AE340" s="62"/>
      <c r="AF340" s="62"/>
      <c r="AG340" s="128">
        <v>0</v>
      </c>
      <c r="AH340" s="62" t="s">
        <v>1914</v>
      </c>
    </row>
    <row r="341" spans="1:34" ht="14.25" hidden="1" x14ac:dyDescent="0.2">
      <c r="A341" s="36"/>
      <c r="B341" s="36"/>
      <c r="C341" s="54"/>
      <c r="D341" s="62"/>
      <c r="E341" s="67"/>
      <c r="F341" s="89"/>
      <c r="G341" s="37"/>
      <c r="H341" s="37"/>
      <c r="I341" s="65"/>
      <c r="J341" s="59"/>
      <c r="K341" s="59"/>
      <c r="L341" s="37"/>
      <c r="M341" s="59"/>
      <c r="N341" s="59"/>
      <c r="O341" s="38"/>
      <c r="P341" s="59"/>
      <c r="Q341" s="59"/>
      <c r="R341" s="37"/>
      <c r="S341" s="59"/>
      <c r="T341" s="59"/>
      <c r="U341" s="37"/>
      <c r="V341" s="59"/>
      <c r="W341" s="59"/>
      <c r="X341" s="37"/>
      <c r="Y341" s="59"/>
      <c r="Z341" s="59"/>
      <c r="AA341" s="37"/>
      <c r="AB341" s="64"/>
      <c r="AC341" s="62"/>
      <c r="AD341" s="128">
        <v>0</v>
      </c>
      <c r="AE341" s="62"/>
      <c r="AF341" s="62"/>
      <c r="AG341" s="128">
        <v>0</v>
      </c>
      <c r="AH341" s="62" t="s">
        <v>1914</v>
      </c>
    </row>
    <row r="342" spans="1:34" ht="14.25" hidden="1" x14ac:dyDescent="0.2">
      <c r="A342" s="36"/>
      <c r="B342" s="36"/>
      <c r="C342" s="54"/>
      <c r="D342" s="62"/>
      <c r="E342" s="67"/>
      <c r="F342" s="89"/>
      <c r="G342" s="37"/>
      <c r="H342" s="37"/>
      <c r="I342" s="65"/>
      <c r="J342" s="59"/>
      <c r="K342" s="59"/>
      <c r="L342" s="37"/>
      <c r="M342" s="59"/>
      <c r="N342" s="59"/>
      <c r="O342" s="38"/>
      <c r="P342" s="59"/>
      <c r="Q342" s="59"/>
      <c r="R342" s="37"/>
      <c r="S342" s="59"/>
      <c r="T342" s="59"/>
      <c r="U342" s="37"/>
      <c r="V342" s="59"/>
      <c r="W342" s="59"/>
      <c r="X342" s="37"/>
      <c r="Y342" s="59"/>
      <c r="Z342" s="59"/>
      <c r="AA342" s="37"/>
      <c r="AB342" s="64"/>
      <c r="AC342" s="62"/>
      <c r="AD342" s="128">
        <v>0</v>
      </c>
      <c r="AE342" s="62"/>
      <c r="AF342" s="62"/>
      <c r="AG342" s="128">
        <v>0</v>
      </c>
      <c r="AH342" s="62" t="s">
        <v>1914</v>
      </c>
    </row>
    <row r="343" spans="1:34" ht="14.25" hidden="1" x14ac:dyDescent="0.2">
      <c r="A343" s="36"/>
      <c r="B343" s="36"/>
      <c r="C343" s="54"/>
      <c r="D343" s="62"/>
      <c r="E343" s="67"/>
      <c r="F343" s="89"/>
      <c r="G343" s="37"/>
      <c r="H343" s="37"/>
      <c r="I343" s="65"/>
      <c r="J343" s="59"/>
      <c r="K343" s="59"/>
      <c r="L343" s="37"/>
      <c r="M343" s="59"/>
      <c r="N343" s="59"/>
      <c r="O343" s="38"/>
      <c r="P343" s="59"/>
      <c r="Q343" s="59"/>
      <c r="R343" s="37"/>
      <c r="S343" s="59"/>
      <c r="T343" s="59"/>
      <c r="U343" s="37"/>
      <c r="V343" s="59"/>
      <c r="W343" s="59"/>
      <c r="X343" s="37"/>
      <c r="Y343" s="59"/>
      <c r="Z343" s="59"/>
      <c r="AA343" s="37"/>
      <c r="AB343" s="64"/>
      <c r="AC343" s="62"/>
      <c r="AD343" s="128">
        <v>0</v>
      </c>
      <c r="AE343" s="62"/>
      <c r="AF343" s="62"/>
      <c r="AG343" s="128">
        <v>0</v>
      </c>
      <c r="AH343" s="62" t="s">
        <v>1914</v>
      </c>
    </row>
    <row r="344" spans="1:34" ht="14.25" hidden="1" x14ac:dyDescent="0.2">
      <c r="A344" s="36"/>
      <c r="B344" s="36"/>
      <c r="C344" s="54"/>
      <c r="D344" s="62"/>
      <c r="E344" s="67"/>
      <c r="F344" s="89"/>
      <c r="G344" s="37"/>
      <c r="H344" s="37"/>
      <c r="I344" s="65"/>
      <c r="J344" s="59"/>
      <c r="K344" s="59"/>
      <c r="L344" s="37"/>
      <c r="M344" s="59"/>
      <c r="N344" s="59"/>
      <c r="O344" s="38"/>
      <c r="P344" s="59"/>
      <c r="Q344" s="59"/>
      <c r="R344" s="37"/>
      <c r="S344" s="59"/>
      <c r="T344" s="59"/>
      <c r="U344" s="37"/>
      <c r="V344" s="59"/>
      <c r="W344" s="59"/>
      <c r="X344" s="37"/>
      <c r="Y344" s="59"/>
      <c r="Z344" s="59"/>
      <c r="AA344" s="37"/>
      <c r="AB344" s="64"/>
      <c r="AC344" s="62"/>
      <c r="AD344" s="128">
        <v>0</v>
      </c>
      <c r="AE344" s="62"/>
      <c r="AF344" s="62"/>
      <c r="AG344" s="128">
        <v>0</v>
      </c>
      <c r="AH344" s="62" t="s">
        <v>1914</v>
      </c>
    </row>
    <row r="345" spans="1:34" ht="14.25" hidden="1" x14ac:dyDescent="0.2">
      <c r="A345" s="36"/>
      <c r="B345" s="36"/>
      <c r="C345" s="54"/>
      <c r="D345" s="62"/>
      <c r="E345" s="67"/>
      <c r="F345" s="89"/>
      <c r="G345" s="37"/>
      <c r="H345" s="37"/>
      <c r="I345" s="65"/>
      <c r="J345" s="59"/>
      <c r="K345" s="59"/>
      <c r="L345" s="37"/>
      <c r="M345" s="59"/>
      <c r="N345" s="59"/>
      <c r="O345" s="38"/>
      <c r="P345" s="59"/>
      <c r="Q345" s="59"/>
      <c r="R345" s="37"/>
      <c r="S345" s="59"/>
      <c r="T345" s="59"/>
      <c r="U345" s="37"/>
      <c r="V345" s="59"/>
      <c r="W345" s="59"/>
      <c r="X345" s="37"/>
      <c r="Y345" s="59"/>
      <c r="Z345" s="59"/>
      <c r="AA345" s="37"/>
      <c r="AB345" s="64"/>
      <c r="AC345" s="62"/>
      <c r="AD345" s="128">
        <v>0</v>
      </c>
      <c r="AE345" s="62"/>
      <c r="AF345" s="62"/>
      <c r="AG345" s="128">
        <v>0</v>
      </c>
      <c r="AH345" s="62" t="s">
        <v>1914</v>
      </c>
    </row>
    <row r="346" spans="1:34" ht="14.25" hidden="1" x14ac:dyDescent="0.2">
      <c r="A346" s="36"/>
      <c r="B346" s="36"/>
      <c r="C346" s="54"/>
      <c r="D346" s="62"/>
      <c r="E346" s="67"/>
      <c r="F346" s="89"/>
      <c r="G346" s="37"/>
      <c r="H346" s="37"/>
      <c r="I346" s="65"/>
      <c r="J346" s="59"/>
      <c r="K346" s="59"/>
      <c r="L346" s="37"/>
      <c r="M346" s="59"/>
      <c r="N346" s="59"/>
      <c r="O346" s="38"/>
      <c r="P346" s="59"/>
      <c r="Q346" s="59"/>
      <c r="R346" s="37"/>
      <c r="S346" s="59"/>
      <c r="T346" s="59"/>
      <c r="U346" s="37"/>
      <c r="V346" s="59"/>
      <c r="W346" s="59"/>
      <c r="X346" s="37"/>
      <c r="Y346" s="59"/>
      <c r="Z346" s="59"/>
      <c r="AA346" s="37"/>
      <c r="AB346" s="64"/>
      <c r="AC346" s="62"/>
      <c r="AD346" s="128">
        <v>0</v>
      </c>
      <c r="AE346" s="62"/>
      <c r="AF346" s="62"/>
      <c r="AG346" s="128">
        <v>0</v>
      </c>
      <c r="AH346" s="62" t="s">
        <v>1914</v>
      </c>
    </row>
    <row r="347" spans="1:34" ht="14.25" hidden="1" x14ac:dyDescent="0.2">
      <c r="A347" s="36"/>
      <c r="B347" s="36"/>
      <c r="C347" s="54"/>
      <c r="D347" s="62"/>
      <c r="E347" s="67"/>
      <c r="F347" s="89"/>
      <c r="G347" s="37"/>
      <c r="H347" s="37"/>
      <c r="I347" s="65"/>
      <c r="J347" s="59"/>
      <c r="K347" s="59"/>
      <c r="L347" s="37"/>
      <c r="M347" s="59"/>
      <c r="N347" s="59"/>
      <c r="O347" s="38"/>
      <c r="P347" s="59"/>
      <c r="Q347" s="59"/>
      <c r="R347" s="37"/>
      <c r="S347" s="59"/>
      <c r="T347" s="59"/>
      <c r="U347" s="37"/>
      <c r="V347" s="59"/>
      <c r="W347" s="59"/>
      <c r="X347" s="37"/>
      <c r="Y347" s="59"/>
      <c r="Z347" s="59"/>
      <c r="AA347" s="37"/>
      <c r="AB347" s="64"/>
      <c r="AC347" s="62"/>
      <c r="AD347" s="128">
        <v>0</v>
      </c>
      <c r="AE347" s="62"/>
      <c r="AF347" s="62"/>
      <c r="AG347" s="128">
        <v>0</v>
      </c>
      <c r="AH347" s="62" t="s">
        <v>1914</v>
      </c>
    </row>
    <row r="348" spans="1:34" ht="14.25" hidden="1" x14ac:dyDescent="0.2">
      <c r="A348" s="36"/>
      <c r="B348" s="36"/>
      <c r="C348" s="54"/>
      <c r="D348" s="62"/>
      <c r="E348" s="67"/>
      <c r="F348" s="89"/>
      <c r="G348" s="37"/>
      <c r="H348" s="37"/>
      <c r="I348" s="65"/>
      <c r="J348" s="59"/>
      <c r="K348" s="59"/>
      <c r="L348" s="37"/>
      <c r="M348" s="59"/>
      <c r="N348" s="59"/>
      <c r="O348" s="38"/>
      <c r="P348" s="59"/>
      <c r="Q348" s="59"/>
      <c r="R348" s="37"/>
      <c r="S348" s="59"/>
      <c r="T348" s="59"/>
      <c r="U348" s="37"/>
      <c r="V348" s="59"/>
      <c r="W348" s="59"/>
      <c r="X348" s="37"/>
      <c r="Y348" s="59"/>
      <c r="Z348" s="59"/>
      <c r="AA348" s="37"/>
      <c r="AB348" s="64"/>
      <c r="AC348" s="62"/>
      <c r="AD348" s="128">
        <v>0</v>
      </c>
      <c r="AE348" s="62"/>
      <c r="AF348" s="62"/>
      <c r="AG348" s="128">
        <v>0</v>
      </c>
      <c r="AH348" s="62" t="s">
        <v>1914</v>
      </c>
    </row>
    <row r="349" spans="1:34" ht="14.25" hidden="1" x14ac:dyDescent="0.2">
      <c r="A349" s="36"/>
      <c r="B349" s="36"/>
      <c r="C349" s="54"/>
      <c r="D349" s="62"/>
      <c r="E349" s="67"/>
      <c r="F349" s="89"/>
      <c r="G349" s="37"/>
      <c r="H349" s="37"/>
      <c r="I349" s="65"/>
      <c r="J349" s="59"/>
      <c r="K349" s="59"/>
      <c r="L349" s="37"/>
      <c r="M349" s="59"/>
      <c r="N349" s="59"/>
      <c r="O349" s="38"/>
      <c r="P349" s="59"/>
      <c r="Q349" s="59"/>
      <c r="R349" s="37"/>
      <c r="S349" s="59"/>
      <c r="T349" s="59"/>
      <c r="U349" s="37"/>
      <c r="V349" s="59"/>
      <c r="W349" s="59"/>
      <c r="X349" s="37"/>
      <c r="Y349" s="59"/>
      <c r="Z349" s="59"/>
      <c r="AA349" s="37"/>
      <c r="AB349" s="64"/>
      <c r="AC349" s="62"/>
      <c r="AD349" s="128">
        <v>0</v>
      </c>
      <c r="AE349" s="62"/>
      <c r="AF349" s="62"/>
      <c r="AG349" s="128">
        <v>0</v>
      </c>
      <c r="AH349" s="62" t="s">
        <v>1914</v>
      </c>
    </row>
    <row r="350" spans="1:34" ht="14.25" hidden="1" x14ac:dyDescent="0.2">
      <c r="A350" s="36"/>
      <c r="B350" s="36"/>
      <c r="C350" s="54"/>
      <c r="D350" s="62"/>
      <c r="E350" s="67"/>
      <c r="F350" s="89"/>
      <c r="G350" s="37"/>
      <c r="H350" s="37"/>
      <c r="I350" s="65"/>
      <c r="J350" s="59"/>
      <c r="K350" s="59"/>
      <c r="L350" s="37"/>
      <c r="M350" s="59"/>
      <c r="N350" s="59"/>
      <c r="O350" s="38"/>
      <c r="P350" s="59"/>
      <c r="Q350" s="59"/>
      <c r="R350" s="37"/>
      <c r="S350" s="59"/>
      <c r="T350" s="59"/>
      <c r="U350" s="37"/>
      <c r="V350" s="59"/>
      <c r="W350" s="59"/>
      <c r="X350" s="37"/>
      <c r="Y350" s="59"/>
      <c r="Z350" s="59"/>
      <c r="AA350" s="37"/>
      <c r="AB350" s="64"/>
      <c r="AC350" s="62"/>
      <c r="AD350" s="128">
        <v>0</v>
      </c>
      <c r="AE350" s="62"/>
      <c r="AF350" s="62"/>
      <c r="AG350" s="128">
        <v>0</v>
      </c>
      <c r="AH350" s="62" t="s">
        <v>1914</v>
      </c>
    </row>
    <row r="351" spans="1:34" ht="14.25" x14ac:dyDescent="0.2">
      <c r="A351" s="36" t="s">
        <v>2317</v>
      </c>
      <c r="B351" s="36"/>
      <c r="C351" s="54">
        <v>1</v>
      </c>
      <c r="D351" s="62" t="s">
        <v>2318</v>
      </c>
      <c r="E351" s="67" t="s">
        <v>1874</v>
      </c>
      <c r="F351" s="89"/>
      <c r="G351" s="37">
        <v>169</v>
      </c>
      <c r="H351" s="37">
        <v>64</v>
      </c>
      <c r="I351" s="65">
        <v>22.408178985329645</v>
      </c>
      <c r="J351" s="59">
        <v>100</v>
      </c>
      <c r="K351" s="59" t="s">
        <v>1868</v>
      </c>
      <c r="L351" s="37">
        <v>3516</v>
      </c>
      <c r="M351" s="59">
        <v>100</v>
      </c>
      <c r="N351" s="59" t="s">
        <v>1875</v>
      </c>
      <c r="O351" s="38">
        <v>8.9</v>
      </c>
      <c r="P351" s="59">
        <v>74</v>
      </c>
      <c r="Q351" s="59" t="s">
        <v>1870</v>
      </c>
      <c r="R351" s="37">
        <v>21.9</v>
      </c>
      <c r="S351" s="59">
        <v>90</v>
      </c>
      <c r="T351" s="59" t="s">
        <v>1875</v>
      </c>
      <c r="U351" s="37">
        <v>140</v>
      </c>
      <c r="V351" s="59">
        <v>40</v>
      </c>
      <c r="W351" s="59" t="s">
        <v>1914</v>
      </c>
      <c r="X351" s="37">
        <v>27</v>
      </c>
      <c r="Y351" s="59">
        <v>62</v>
      </c>
      <c r="Z351" s="59" t="s">
        <v>1870</v>
      </c>
      <c r="AA351" s="37" t="s">
        <v>2169</v>
      </c>
      <c r="AB351" s="64">
        <v>40</v>
      </c>
      <c r="AC351" s="62" t="s">
        <v>1914</v>
      </c>
      <c r="AD351" s="128">
        <v>72</v>
      </c>
      <c r="AE351" s="62">
        <v>0</v>
      </c>
      <c r="AF351" s="62"/>
      <c r="AG351" s="128">
        <v>72</v>
      </c>
      <c r="AH351" s="62" t="s">
        <v>1870</v>
      </c>
    </row>
    <row r="352" spans="1:34" ht="14.25" x14ac:dyDescent="0.2">
      <c r="A352" s="36" t="s">
        <v>2317</v>
      </c>
      <c r="B352" s="36"/>
      <c r="C352" s="54">
        <v>1</v>
      </c>
      <c r="D352" s="62" t="s">
        <v>2319</v>
      </c>
      <c r="E352" s="67" t="s">
        <v>1874</v>
      </c>
      <c r="F352" s="89"/>
      <c r="G352" s="37">
        <v>165</v>
      </c>
      <c r="H352" s="37">
        <v>97</v>
      </c>
      <c r="I352" s="65">
        <v>35.62901744719926</v>
      </c>
      <c r="J352" s="59">
        <v>60</v>
      </c>
      <c r="K352" s="59" t="s">
        <v>1909</v>
      </c>
      <c r="L352" s="37">
        <v>2619</v>
      </c>
      <c r="M352" s="59">
        <v>72</v>
      </c>
      <c r="N352" s="59" t="s">
        <v>1870</v>
      </c>
      <c r="O352" s="38">
        <v>10.7</v>
      </c>
      <c r="P352" s="59">
        <v>40</v>
      </c>
      <c r="Q352" s="59" t="s">
        <v>1914</v>
      </c>
      <c r="R352" s="37">
        <v>17</v>
      </c>
      <c r="S352" s="59">
        <v>76</v>
      </c>
      <c r="T352" s="59" t="s">
        <v>1870</v>
      </c>
      <c r="U352" s="37">
        <v>160</v>
      </c>
      <c r="V352" s="59">
        <v>66</v>
      </c>
      <c r="W352" s="59" t="s">
        <v>1870</v>
      </c>
      <c r="X352" s="37">
        <v>22</v>
      </c>
      <c r="Y352" s="59">
        <v>40</v>
      </c>
      <c r="Z352" s="59" t="s">
        <v>1914</v>
      </c>
      <c r="AA352" s="37" t="s">
        <v>2161</v>
      </c>
      <c r="AB352" s="64"/>
      <c r="AC352" s="62" t="s">
        <v>1914</v>
      </c>
      <c r="AD352" s="128">
        <v>46</v>
      </c>
      <c r="AE352" s="62">
        <v>0</v>
      </c>
      <c r="AF352" s="62"/>
      <c r="AG352" s="128">
        <v>46</v>
      </c>
      <c r="AH352" s="62" t="s">
        <v>1914</v>
      </c>
    </row>
    <row r="353" spans="1:34" ht="14.25" x14ac:dyDescent="0.2">
      <c r="A353" s="36" t="s">
        <v>2317</v>
      </c>
      <c r="B353" s="36"/>
      <c r="C353" s="54">
        <v>1</v>
      </c>
      <c r="D353" s="62" t="s">
        <v>2320</v>
      </c>
      <c r="E353" s="67" t="s">
        <v>1874</v>
      </c>
      <c r="F353" s="89"/>
      <c r="G353" s="37">
        <v>164</v>
      </c>
      <c r="H353" s="37">
        <v>64</v>
      </c>
      <c r="I353" s="65">
        <v>23.795359904818561</v>
      </c>
      <c r="J353" s="59">
        <v>80</v>
      </c>
      <c r="K353" s="59" t="s">
        <v>1889</v>
      </c>
      <c r="L353" s="37">
        <v>4401</v>
      </c>
      <c r="M353" s="59">
        <v>100</v>
      </c>
      <c r="N353" s="59" t="s">
        <v>1875</v>
      </c>
      <c r="O353" s="38">
        <v>10.5</v>
      </c>
      <c r="P353" s="59">
        <v>50</v>
      </c>
      <c r="Q353" s="59" t="s">
        <v>1914</v>
      </c>
      <c r="R353" s="37">
        <v>15.2</v>
      </c>
      <c r="S353" s="59">
        <v>74</v>
      </c>
      <c r="T353" s="59" t="s">
        <v>1870</v>
      </c>
      <c r="U353" s="37">
        <v>160</v>
      </c>
      <c r="V353" s="59">
        <v>66</v>
      </c>
      <c r="W353" s="59" t="s">
        <v>1870</v>
      </c>
      <c r="X353" s="37">
        <v>34</v>
      </c>
      <c r="Y353" s="59">
        <v>68</v>
      </c>
      <c r="Z353" s="59" t="s">
        <v>1870</v>
      </c>
      <c r="AA353" s="37" t="s">
        <v>2279</v>
      </c>
      <c r="AB353" s="64">
        <v>40</v>
      </c>
      <c r="AC353" s="62" t="s">
        <v>1914</v>
      </c>
      <c r="AD353" s="128">
        <v>65.8</v>
      </c>
      <c r="AE353" s="62">
        <v>0</v>
      </c>
      <c r="AF353" s="62"/>
      <c r="AG353" s="128">
        <v>65.8</v>
      </c>
      <c r="AH353" s="62" t="s">
        <v>1870</v>
      </c>
    </row>
    <row r="354" spans="1:34" ht="14.25" x14ac:dyDescent="0.2">
      <c r="A354" s="36" t="s">
        <v>2317</v>
      </c>
      <c r="B354" s="36"/>
      <c r="C354" s="54">
        <v>1</v>
      </c>
      <c r="D354" s="62" t="s">
        <v>2321</v>
      </c>
      <c r="E354" s="67" t="s">
        <v>1874</v>
      </c>
      <c r="F354" s="89"/>
      <c r="G354" s="37">
        <v>159</v>
      </c>
      <c r="H354" s="37">
        <v>61.7</v>
      </c>
      <c r="I354" s="65">
        <v>24.405680155057162</v>
      </c>
      <c r="J354" s="59">
        <v>80</v>
      </c>
      <c r="K354" s="59" t="s">
        <v>1889</v>
      </c>
      <c r="L354" s="37">
        <v>2634</v>
      </c>
      <c r="M354" s="59">
        <v>72</v>
      </c>
      <c r="N354" s="59" t="s">
        <v>1870</v>
      </c>
      <c r="O354" s="38">
        <v>10.5</v>
      </c>
      <c r="P354" s="59">
        <v>50</v>
      </c>
      <c r="Q354" s="59" t="s">
        <v>1914</v>
      </c>
      <c r="R354" s="37">
        <v>12.7</v>
      </c>
      <c r="S354" s="59">
        <v>70</v>
      </c>
      <c r="T354" s="59" t="s">
        <v>1870</v>
      </c>
      <c r="U354" s="37">
        <v>150</v>
      </c>
      <c r="V354" s="59">
        <v>60</v>
      </c>
      <c r="W354" s="59" t="s">
        <v>1870</v>
      </c>
      <c r="X354" s="37">
        <v>31</v>
      </c>
      <c r="Y354" s="59">
        <v>66</v>
      </c>
      <c r="Z354" s="59" t="s">
        <v>1870</v>
      </c>
      <c r="AA354" s="37" t="s">
        <v>2322</v>
      </c>
      <c r="AB354" s="64">
        <v>50</v>
      </c>
      <c r="AC354" s="62" t="s">
        <v>1914</v>
      </c>
      <c r="AD354" s="128">
        <v>62.4</v>
      </c>
      <c r="AE354" s="62">
        <v>0</v>
      </c>
      <c r="AF354" s="62"/>
      <c r="AG354" s="128">
        <v>62.4</v>
      </c>
      <c r="AH354" s="62" t="s">
        <v>1870</v>
      </c>
    </row>
    <row r="355" spans="1:34" ht="14.25" x14ac:dyDescent="0.2">
      <c r="A355" s="36" t="s">
        <v>2317</v>
      </c>
      <c r="B355" s="36"/>
      <c r="C355" s="54">
        <v>1</v>
      </c>
      <c r="D355" s="62" t="s">
        <v>2323</v>
      </c>
      <c r="E355" s="67" t="s">
        <v>1903</v>
      </c>
      <c r="F355" s="89"/>
      <c r="G355" s="37">
        <v>176</v>
      </c>
      <c r="H355" s="37">
        <v>74.8</v>
      </c>
      <c r="I355" s="65">
        <v>24.147727272727273</v>
      </c>
      <c r="J355" s="59">
        <v>80</v>
      </c>
      <c r="K355" s="59" t="s">
        <v>1889</v>
      </c>
      <c r="L355" s="37">
        <v>4133</v>
      </c>
      <c r="M355" s="59">
        <v>78</v>
      </c>
      <c r="N355" s="59" t="s">
        <v>1870</v>
      </c>
      <c r="O355" s="38">
        <v>8.1999999999999993</v>
      </c>
      <c r="P355" s="59">
        <v>70</v>
      </c>
      <c r="Q355" s="59" t="s">
        <v>1870</v>
      </c>
      <c r="R355" s="37">
        <v>12.4</v>
      </c>
      <c r="S355" s="59">
        <v>72</v>
      </c>
      <c r="T355" s="59" t="s">
        <v>1870</v>
      </c>
      <c r="U355" s="37">
        <v>210</v>
      </c>
      <c r="V355" s="59">
        <v>62</v>
      </c>
      <c r="W355" s="59" t="s">
        <v>1870</v>
      </c>
      <c r="X355" s="37">
        <v>1</v>
      </c>
      <c r="Y355" s="59">
        <v>0</v>
      </c>
      <c r="Z355" s="59" t="s">
        <v>1914</v>
      </c>
      <c r="AA355" s="37" t="s">
        <v>2156</v>
      </c>
      <c r="AB355" s="64">
        <v>50</v>
      </c>
      <c r="AC355" s="62" t="s">
        <v>1914</v>
      </c>
      <c r="AD355" s="128">
        <v>61.1</v>
      </c>
      <c r="AE355" s="62">
        <v>0</v>
      </c>
      <c r="AF355" s="62"/>
      <c r="AG355" s="128">
        <v>61.1</v>
      </c>
      <c r="AH355" s="62" t="s">
        <v>1870</v>
      </c>
    </row>
    <row r="356" spans="1:34" ht="14.25" x14ac:dyDescent="0.2">
      <c r="A356" s="36" t="s">
        <v>2317</v>
      </c>
      <c r="B356" s="36"/>
      <c r="C356" s="54">
        <v>1</v>
      </c>
      <c r="D356" s="62" t="s">
        <v>2324</v>
      </c>
      <c r="E356" s="67" t="s">
        <v>1903</v>
      </c>
      <c r="F356" s="89"/>
      <c r="G356" s="37">
        <v>176</v>
      </c>
      <c r="H356" s="37">
        <v>62.5</v>
      </c>
      <c r="I356" s="65">
        <v>20.176911157024794</v>
      </c>
      <c r="J356" s="59">
        <v>100</v>
      </c>
      <c r="K356" s="59" t="s">
        <v>1868</v>
      </c>
      <c r="L356" s="37">
        <v>4401</v>
      </c>
      <c r="M356" s="59">
        <v>80</v>
      </c>
      <c r="N356" s="59" t="s">
        <v>1869</v>
      </c>
      <c r="O356" s="38">
        <v>8.3000000000000007</v>
      </c>
      <c r="P356" s="59">
        <v>68</v>
      </c>
      <c r="Q356" s="59" t="s">
        <v>1870</v>
      </c>
      <c r="R356" s="37">
        <v>12.7</v>
      </c>
      <c r="S356" s="59">
        <v>72</v>
      </c>
      <c r="T356" s="59" t="s">
        <v>1870</v>
      </c>
      <c r="U356" s="37">
        <v>220</v>
      </c>
      <c r="V356" s="59">
        <v>66</v>
      </c>
      <c r="W356" s="59" t="s">
        <v>1870</v>
      </c>
      <c r="X356" s="37">
        <v>4</v>
      </c>
      <c r="Y356" s="59">
        <v>10</v>
      </c>
      <c r="Z356" s="59" t="s">
        <v>1914</v>
      </c>
      <c r="AA356" s="37" t="s">
        <v>2270</v>
      </c>
      <c r="AB356" s="64">
        <v>40</v>
      </c>
      <c r="AC356" s="62" t="s">
        <v>1914</v>
      </c>
      <c r="AD356" s="128">
        <v>63.4</v>
      </c>
      <c r="AE356" s="62">
        <v>0</v>
      </c>
      <c r="AF356" s="62"/>
      <c r="AG356" s="128">
        <v>63.4</v>
      </c>
      <c r="AH356" s="62" t="s">
        <v>1870</v>
      </c>
    </row>
    <row r="357" spans="1:34" ht="14.25" x14ac:dyDescent="0.2">
      <c r="A357" s="36" t="s">
        <v>2317</v>
      </c>
      <c r="B357" s="36"/>
      <c r="C357" s="54">
        <v>1</v>
      </c>
      <c r="D357" s="62" t="s">
        <v>2325</v>
      </c>
      <c r="E357" s="67" t="s">
        <v>1903</v>
      </c>
      <c r="F357" s="89"/>
      <c r="G357" s="37">
        <v>172</v>
      </c>
      <c r="H357" s="37">
        <v>71.2</v>
      </c>
      <c r="I357" s="65">
        <v>24.067063277447268</v>
      </c>
      <c r="J357" s="59">
        <v>80</v>
      </c>
      <c r="K357" s="59" t="s">
        <v>1889</v>
      </c>
      <c r="L357" s="37">
        <v>4543</v>
      </c>
      <c r="M357" s="59">
        <v>85</v>
      </c>
      <c r="N357" s="59" t="s">
        <v>1869</v>
      </c>
      <c r="O357" s="38">
        <v>7</v>
      </c>
      <c r="P357" s="59">
        <v>90</v>
      </c>
      <c r="Q357" s="59" t="s">
        <v>1875</v>
      </c>
      <c r="R357" s="37">
        <v>11.3</v>
      </c>
      <c r="S357" s="59">
        <v>70</v>
      </c>
      <c r="T357" s="59" t="s">
        <v>1870</v>
      </c>
      <c r="U357" s="37">
        <v>230</v>
      </c>
      <c r="V357" s="59">
        <v>72</v>
      </c>
      <c r="W357" s="59" t="s">
        <v>1870</v>
      </c>
      <c r="X357" s="37">
        <v>2</v>
      </c>
      <c r="Y357" s="59">
        <v>0</v>
      </c>
      <c r="Z357" s="59" t="s">
        <v>1914</v>
      </c>
      <c r="AA357" s="37" t="s">
        <v>2326</v>
      </c>
      <c r="AB357" s="64">
        <v>60</v>
      </c>
      <c r="AC357" s="62" t="s">
        <v>1870</v>
      </c>
      <c r="AD357" s="128">
        <v>68.95</v>
      </c>
      <c r="AE357" s="62">
        <v>0</v>
      </c>
      <c r="AF357" s="62"/>
      <c r="AG357" s="128">
        <v>68.95</v>
      </c>
      <c r="AH357" s="62" t="s">
        <v>1870</v>
      </c>
    </row>
    <row r="358" spans="1:34" ht="14.25" x14ac:dyDescent="0.2">
      <c r="A358" s="36" t="s">
        <v>2317</v>
      </c>
      <c r="B358" s="36"/>
      <c r="C358" s="54">
        <v>1</v>
      </c>
      <c r="D358" s="62" t="s">
        <v>2327</v>
      </c>
      <c r="E358" s="67" t="s">
        <v>1903</v>
      </c>
      <c r="F358" s="89"/>
      <c r="G358" s="37">
        <v>163</v>
      </c>
      <c r="H358" s="37">
        <v>59.3</v>
      </c>
      <c r="I358" s="65">
        <v>22.319244231999701</v>
      </c>
      <c r="J358" s="59">
        <v>100</v>
      </c>
      <c r="K358" s="59" t="s">
        <v>1868</v>
      </c>
      <c r="L358" s="37">
        <v>4670</v>
      </c>
      <c r="M358" s="59">
        <v>85</v>
      </c>
      <c r="N358" s="59" t="s">
        <v>1869</v>
      </c>
      <c r="O358" s="38">
        <v>7.1</v>
      </c>
      <c r="P358" s="59">
        <v>85</v>
      </c>
      <c r="Q358" s="59" t="s">
        <v>1869</v>
      </c>
      <c r="R358" s="37">
        <v>21</v>
      </c>
      <c r="S358" s="59">
        <v>90</v>
      </c>
      <c r="T358" s="59" t="s">
        <v>1875</v>
      </c>
      <c r="U358" s="37">
        <v>220</v>
      </c>
      <c r="V358" s="59">
        <v>66</v>
      </c>
      <c r="W358" s="59" t="s">
        <v>1870</v>
      </c>
      <c r="X358" s="37">
        <v>21</v>
      </c>
      <c r="Y358" s="59">
        <v>100</v>
      </c>
      <c r="Z358" s="59" t="s">
        <v>1875</v>
      </c>
      <c r="AA358" s="37" t="s">
        <v>2328</v>
      </c>
      <c r="AB358" s="64">
        <v>60</v>
      </c>
      <c r="AC358" s="62" t="s">
        <v>1870</v>
      </c>
      <c r="AD358" s="128">
        <v>82.350000000000009</v>
      </c>
      <c r="AE358" s="62">
        <v>3</v>
      </c>
      <c r="AF358" s="62"/>
      <c r="AG358" s="128">
        <v>85.35</v>
      </c>
      <c r="AH358" s="62" t="s">
        <v>1869</v>
      </c>
    </row>
    <row r="359" spans="1:34" ht="14.25" x14ac:dyDescent="0.2">
      <c r="A359" s="36" t="s">
        <v>2317</v>
      </c>
      <c r="B359" s="36"/>
      <c r="C359" s="54">
        <v>1</v>
      </c>
      <c r="D359" s="62" t="s">
        <v>2329</v>
      </c>
      <c r="E359" s="67" t="s">
        <v>1903</v>
      </c>
      <c r="F359" s="89"/>
      <c r="G359" s="37">
        <v>174</v>
      </c>
      <c r="H359" s="37">
        <v>61.5</v>
      </c>
      <c r="I359" s="65">
        <v>20.313119302417757</v>
      </c>
      <c r="J359" s="59">
        <v>100</v>
      </c>
      <c r="K359" s="59" t="s">
        <v>1868</v>
      </c>
      <c r="L359" s="37">
        <v>5063</v>
      </c>
      <c r="M359" s="59">
        <v>100</v>
      </c>
      <c r="N359" s="59" t="s">
        <v>1875</v>
      </c>
      <c r="O359" s="38">
        <v>7.3</v>
      </c>
      <c r="P359" s="59">
        <v>78</v>
      </c>
      <c r="Q359" s="59" t="s">
        <v>1870</v>
      </c>
      <c r="R359" s="37">
        <v>18.600000000000001</v>
      </c>
      <c r="S359" s="59">
        <v>80</v>
      </c>
      <c r="T359" s="59" t="s">
        <v>1869</v>
      </c>
      <c r="U359" s="37">
        <v>250</v>
      </c>
      <c r="V359" s="59">
        <v>80</v>
      </c>
      <c r="W359" s="59" t="s">
        <v>1869</v>
      </c>
      <c r="X359" s="37">
        <v>6</v>
      </c>
      <c r="Y359" s="59">
        <v>30</v>
      </c>
      <c r="Z359" s="59" t="s">
        <v>1914</v>
      </c>
      <c r="AA359" s="37" t="s">
        <v>2286</v>
      </c>
      <c r="AB359" s="64">
        <v>40</v>
      </c>
      <c r="AC359" s="62" t="s">
        <v>1914</v>
      </c>
      <c r="AD359" s="128">
        <v>72.599999999999994</v>
      </c>
      <c r="AE359" s="62">
        <v>0</v>
      </c>
      <c r="AF359" s="62"/>
      <c r="AG359" s="128">
        <v>72.599999999999994</v>
      </c>
      <c r="AH359" s="62" t="s">
        <v>1870</v>
      </c>
    </row>
    <row r="360" spans="1:34" ht="14.25" x14ac:dyDescent="0.2">
      <c r="A360" s="36" t="s">
        <v>2317</v>
      </c>
      <c r="B360" s="36"/>
      <c r="C360" s="54">
        <v>1</v>
      </c>
      <c r="D360" s="62" t="s">
        <v>2330</v>
      </c>
      <c r="E360" s="67" t="s">
        <v>1903</v>
      </c>
      <c r="F360" s="89"/>
      <c r="G360" s="37">
        <v>180</v>
      </c>
      <c r="H360" s="37">
        <v>88.9</v>
      </c>
      <c r="I360" s="65">
        <v>27.438271604938272</v>
      </c>
      <c r="J360" s="59">
        <v>60</v>
      </c>
      <c r="K360" s="59" t="s">
        <v>1909</v>
      </c>
      <c r="L360" s="37">
        <v>4377</v>
      </c>
      <c r="M360" s="59">
        <v>80</v>
      </c>
      <c r="N360" s="59" t="s">
        <v>1869</v>
      </c>
      <c r="O360" s="38">
        <v>12.8</v>
      </c>
      <c r="P360" s="59">
        <v>0</v>
      </c>
      <c r="Q360" s="59" t="s">
        <v>1914</v>
      </c>
      <c r="R360" s="37">
        <v>1.5</v>
      </c>
      <c r="S360" s="59">
        <v>40</v>
      </c>
      <c r="T360" s="59" t="s">
        <v>1914</v>
      </c>
      <c r="U360" s="37">
        <v>200</v>
      </c>
      <c r="V360" s="59">
        <v>50</v>
      </c>
      <c r="W360" s="59" t="s">
        <v>1914</v>
      </c>
      <c r="X360" s="37">
        <v>0</v>
      </c>
      <c r="Y360" s="59">
        <v>0</v>
      </c>
      <c r="Z360" s="59" t="s">
        <v>1914</v>
      </c>
      <c r="AA360" s="37" t="s">
        <v>2331</v>
      </c>
      <c r="AB360" s="64">
        <v>30</v>
      </c>
      <c r="AC360" s="62" t="s">
        <v>1914</v>
      </c>
      <c r="AD360" s="128">
        <v>36</v>
      </c>
      <c r="AE360" s="62">
        <v>0</v>
      </c>
      <c r="AF360" s="62"/>
      <c r="AG360" s="128">
        <v>36</v>
      </c>
      <c r="AH360" s="62" t="s">
        <v>1914</v>
      </c>
    </row>
    <row r="361" spans="1:34" ht="14.25" x14ac:dyDescent="0.2">
      <c r="A361" s="36" t="s">
        <v>2317</v>
      </c>
      <c r="B361" s="36"/>
      <c r="C361" s="54">
        <v>1</v>
      </c>
      <c r="D361" s="62" t="s">
        <v>2332</v>
      </c>
      <c r="E361" s="67" t="s">
        <v>1903</v>
      </c>
      <c r="F361" s="89"/>
      <c r="G361" s="37">
        <v>167</v>
      </c>
      <c r="H361" s="37">
        <v>68.7</v>
      </c>
      <c r="I361" s="65">
        <v>24.633367994549825</v>
      </c>
      <c r="J361" s="59">
        <v>80</v>
      </c>
      <c r="K361" s="59" t="s">
        <v>1889</v>
      </c>
      <c r="L361" s="37">
        <v>4057</v>
      </c>
      <c r="M361" s="59">
        <v>76</v>
      </c>
      <c r="N361" s="59" t="s">
        <v>1870</v>
      </c>
      <c r="O361" s="38">
        <v>8.3000000000000007</v>
      </c>
      <c r="P361" s="59">
        <v>68</v>
      </c>
      <c r="Q361" s="59" t="s">
        <v>1870</v>
      </c>
      <c r="R361" s="37">
        <v>10</v>
      </c>
      <c r="S361" s="59">
        <v>68</v>
      </c>
      <c r="T361" s="59" t="s">
        <v>1870</v>
      </c>
      <c r="U361" s="37">
        <v>210</v>
      </c>
      <c r="V361" s="59">
        <v>62</v>
      </c>
      <c r="W361" s="59" t="s">
        <v>1870</v>
      </c>
      <c r="X361" s="37">
        <v>0</v>
      </c>
      <c r="Y361" s="59">
        <v>0</v>
      </c>
      <c r="Z361" s="59" t="s">
        <v>1914</v>
      </c>
      <c r="AA361" s="37" t="s">
        <v>1990</v>
      </c>
      <c r="AB361" s="64">
        <v>66</v>
      </c>
      <c r="AC361" s="62" t="s">
        <v>1870</v>
      </c>
      <c r="AD361" s="128">
        <v>63.2</v>
      </c>
      <c r="AE361" s="62">
        <v>0</v>
      </c>
      <c r="AF361" s="62"/>
      <c r="AG361" s="128">
        <v>63.2</v>
      </c>
      <c r="AH361" s="62" t="s">
        <v>1870</v>
      </c>
    </row>
    <row r="362" spans="1:34" ht="14.25" x14ac:dyDescent="0.2">
      <c r="A362" s="36" t="s">
        <v>2317</v>
      </c>
      <c r="B362" s="36"/>
      <c r="C362" s="54">
        <v>1</v>
      </c>
      <c r="D362" s="62" t="s">
        <v>2333</v>
      </c>
      <c r="E362" s="67" t="s">
        <v>1903</v>
      </c>
      <c r="F362" s="89"/>
      <c r="G362" s="37">
        <v>170</v>
      </c>
      <c r="H362" s="37">
        <v>78.599999999999994</v>
      </c>
      <c r="I362" s="65">
        <v>27.197231833910031</v>
      </c>
      <c r="J362" s="59">
        <v>80</v>
      </c>
      <c r="K362" s="59" t="s">
        <v>1889</v>
      </c>
      <c r="L362" s="37">
        <v>4966</v>
      </c>
      <c r="M362" s="59">
        <v>100</v>
      </c>
      <c r="N362" s="59" t="s">
        <v>1875</v>
      </c>
      <c r="O362" s="38">
        <v>8.4</v>
      </c>
      <c r="P362" s="59">
        <v>68</v>
      </c>
      <c r="Q362" s="59" t="s">
        <v>1870</v>
      </c>
      <c r="R362" s="37">
        <v>4.2</v>
      </c>
      <c r="S362" s="59">
        <v>60</v>
      </c>
      <c r="T362" s="59" t="s">
        <v>1870</v>
      </c>
      <c r="U362" s="37">
        <v>200</v>
      </c>
      <c r="V362" s="59">
        <v>50</v>
      </c>
      <c r="W362" s="59" t="s">
        <v>1914</v>
      </c>
      <c r="X362" s="37">
        <v>2</v>
      </c>
      <c r="Y362" s="59">
        <v>0</v>
      </c>
      <c r="Z362" s="59" t="s">
        <v>1914</v>
      </c>
      <c r="AA362" s="37" t="s">
        <v>2334</v>
      </c>
      <c r="AB362" s="64">
        <v>50</v>
      </c>
      <c r="AC362" s="62" t="s">
        <v>1914</v>
      </c>
      <c r="AD362" s="128">
        <v>61.6</v>
      </c>
      <c r="AE362" s="62">
        <v>0</v>
      </c>
      <c r="AF362" s="62"/>
      <c r="AG362" s="128">
        <v>61.6</v>
      </c>
      <c r="AH362" s="62" t="s">
        <v>1870</v>
      </c>
    </row>
    <row r="363" spans="1:34" ht="14.25" x14ac:dyDescent="0.2">
      <c r="A363" s="36" t="s">
        <v>2317</v>
      </c>
      <c r="B363" s="36"/>
      <c r="C363" s="54">
        <v>1</v>
      </c>
      <c r="D363" s="62" t="s">
        <v>2335</v>
      </c>
      <c r="E363" s="67" t="s">
        <v>1903</v>
      </c>
      <c r="F363" s="89"/>
      <c r="G363" s="37">
        <v>179</v>
      </c>
      <c r="H363" s="37">
        <v>78.400000000000006</v>
      </c>
      <c r="I363" s="65">
        <v>24.468649542773324</v>
      </c>
      <c r="J363" s="59">
        <v>80</v>
      </c>
      <c r="K363" s="59" t="s">
        <v>1889</v>
      </c>
      <c r="L363" s="37">
        <v>5702</v>
      </c>
      <c r="M363" s="59">
        <v>100</v>
      </c>
      <c r="N363" s="59" t="s">
        <v>1875</v>
      </c>
      <c r="O363" s="38">
        <v>8</v>
      </c>
      <c r="P363" s="59">
        <v>72</v>
      </c>
      <c r="Q363" s="59" t="s">
        <v>1870</v>
      </c>
      <c r="R363" s="37">
        <v>12.7</v>
      </c>
      <c r="S363" s="59">
        <v>72</v>
      </c>
      <c r="T363" s="59" t="s">
        <v>1870</v>
      </c>
      <c r="U363" s="37">
        <v>220</v>
      </c>
      <c r="V363" s="59">
        <v>66</v>
      </c>
      <c r="W363" s="59" t="s">
        <v>1870</v>
      </c>
      <c r="X363" s="37">
        <v>3</v>
      </c>
      <c r="Y363" s="59">
        <v>0</v>
      </c>
      <c r="Z363" s="59" t="s">
        <v>1914</v>
      </c>
      <c r="AA363" s="37" t="s">
        <v>1898</v>
      </c>
      <c r="AB363" s="64">
        <v>68</v>
      </c>
      <c r="AC363" s="62" t="s">
        <v>1870</v>
      </c>
      <c r="AD363" s="128">
        <v>68.8</v>
      </c>
      <c r="AE363" s="62">
        <v>0</v>
      </c>
      <c r="AF363" s="62"/>
      <c r="AG363" s="128">
        <v>68.8</v>
      </c>
      <c r="AH363" s="62" t="s">
        <v>1870</v>
      </c>
    </row>
    <row r="364" spans="1:34" ht="14.25" x14ac:dyDescent="0.2">
      <c r="A364" s="36" t="s">
        <v>2317</v>
      </c>
      <c r="B364" s="36"/>
      <c r="C364" s="54">
        <v>1</v>
      </c>
      <c r="D364" s="62" t="s">
        <v>2336</v>
      </c>
      <c r="E364" s="67" t="s">
        <v>1903</v>
      </c>
      <c r="F364" s="89"/>
      <c r="G364" s="37">
        <v>183</v>
      </c>
      <c r="H364" s="37">
        <v>102.8</v>
      </c>
      <c r="I364" s="65">
        <v>30.696646660097343</v>
      </c>
      <c r="J364" s="59">
        <v>60</v>
      </c>
      <c r="K364" s="59" t="s">
        <v>1909</v>
      </c>
      <c r="L364" s="37">
        <v>5766</v>
      </c>
      <c r="M364" s="59">
        <v>100</v>
      </c>
      <c r="N364" s="59" t="s">
        <v>1875</v>
      </c>
      <c r="O364" s="38">
        <v>8.3000000000000007</v>
      </c>
      <c r="P364" s="59">
        <v>68</v>
      </c>
      <c r="Q364" s="59" t="s">
        <v>1870</v>
      </c>
      <c r="R364" s="37">
        <v>4.8</v>
      </c>
      <c r="S364" s="59">
        <v>62</v>
      </c>
      <c r="T364" s="59" t="s">
        <v>1870</v>
      </c>
      <c r="U364" s="37">
        <v>215</v>
      </c>
      <c r="V364" s="59">
        <v>64</v>
      </c>
      <c r="W364" s="59" t="s">
        <v>1870</v>
      </c>
      <c r="X364" s="37">
        <v>0</v>
      </c>
      <c r="Y364" s="59">
        <v>0</v>
      </c>
      <c r="Z364" s="59" t="s">
        <v>1914</v>
      </c>
      <c r="AA364" s="37" t="s">
        <v>2262</v>
      </c>
      <c r="AB364" s="64">
        <v>50</v>
      </c>
      <c r="AC364" s="62" t="s">
        <v>1914</v>
      </c>
      <c r="AD364" s="128">
        <v>60.2</v>
      </c>
      <c r="AE364" s="62">
        <v>0</v>
      </c>
      <c r="AF364" s="62"/>
      <c r="AG364" s="128">
        <v>60.2</v>
      </c>
      <c r="AH364" s="62" t="s">
        <v>1870</v>
      </c>
    </row>
    <row r="365" spans="1:34" ht="14.25" x14ac:dyDescent="0.2">
      <c r="A365" s="36" t="s">
        <v>2317</v>
      </c>
      <c r="B365" s="36"/>
      <c r="C365" s="54">
        <v>1</v>
      </c>
      <c r="D365" s="62" t="s">
        <v>2337</v>
      </c>
      <c r="E365" s="67" t="s">
        <v>1903</v>
      </c>
      <c r="F365" s="89"/>
      <c r="G365" s="37">
        <v>166</v>
      </c>
      <c r="H365" s="37">
        <v>51.6</v>
      </c>
      <c r="I365" s="65">
        <v>18.725504427347946</v>
      </c>
      <c r="J365" s="59">
        <v>100</v>
      </c>
      <c r="K365" s="59" t="s">
        <v>1868</v>
      </c>
      <c r="L365" s="37">
        <v>5289</v>
      </c>
      <c r="M365" s="59">
        <v>100</v>
      </c>
      <c r="N365" s="59" t="s">
        <v>1875</v>
      </c>
      <c r="O365" s="38">
        <v>8.5</v>
      </c>
      <c r="P365" s="59">
        <v>66</v>
      </c>
      <c r="Q365" s="59" t="s">
        <v>1870</v>
      </c>
      <c r="R365" s="37">
        <v>18.7</v>
      </c>
      <c r="S365" s="59">
        <v>80</v>
      </c>
      <c r="T365" s="59" t="s">
        <v>1869</v>
      </c>
      <c r="U365" s="37">
        <v>210</v>
      </c>
      <c r="V365" s="59">
        <v>62</v>
      </c>
      <c r="W365" s="59" t="s">
        <v>1870</v>
      </c>
      <c r="X365" s="37">
        <v>10</v>
      </c>
      <c r="Y365" s="59">
        <v>64</v>
      </c>
      <c r="Z365" s="59" t="s">
        <v>1870</v>
      </c>
      <c r="AA365" s="37" t="s">
        <v>2181</v>
      </c>
      <c r="AB365" s="64">
        <v>50</v>
      </c>
      <c r="AC365" s="62" t="s">
        <v>1914</v>
      </c>
      <c r="AD365" s="128">
        <v>73.8</v>
      </c>
      <c r="AE365" s="62">
        <v>0</v>
      </c>
      <c r="AF365" s="62"/>
      <c r="AG365" s="128">
        <v>73.8</v>
      </c>
      <c r="AH365" s="62" t="s">
        <v>1870</v>
      </c>
    </row>
    <row r="366" spans="1:34" ht="14.25" x14ac:dyDescent="0.2">
      <c r="A366" s="36" t="s">
        <v>2317</v>
      </c>
      <c r="B366" s="36"/>
      <c r="C366" s="54">
        <v>1</v>
      </c>
      <c r="D366" s="62" t="s">
        <v>2338</v>
      </c>
      <c r="E366" s="67" t="s">
        <v>1903</v>
      </c>
      <c r="F366" s="89"/>
      <c r="G366" s="37">
        <v>172</v>
      </c>
      <c r="H366" s="37">
        <v>70.7</v>
      </c>
      <c r="I366" s="65">
        <v>23.898053001622497</v>
      </c>
      <c r="J366" s="59">
        <v>80</v>
      </c>
      <c r="K366" s="59" t="s">
        <v>1889</v>
      </c>
      <c r="L366" s="37">
        <v>4166</v>
      </c>
      <c r="M366" s="59">
        <v>78</v>
      </c>
      <c r="N366" s="59" t="s">
        <v>1870</v>
      </c>
      <c r="O366" s="38">
        <v>7.5</v>
      </c>
      <c r="P366" s="59">
        <v>76</v>
      </c>
      <c r="Q366" s="59" t="s">
        <v>1870</v>
      </c>
      <c r="R366" s="37">
        <v>6.6</v>
      </c>
      <c r="S366" s="59">
        <v>64</v>
      </c>
      <c r="T366" s="59" t="s">
        <v>1870</v>
      </c>
      <c r="U366" s="37">
        <v>220</v>
      </c>
      <c r="V366" s="59">
        <v>66</v>
      </c>
      <c r="W366" s="59" t="s">
        <v>1870</v>
      </c>
      <c r="X366" s="37">
        <v>6</v>
      </c>
      <c r="Y366" s="59">
        <v>30</v>
      </c>
      <c r="Z366" s="59" t="s">
        <v>1914</v>
      </c>
      <c r="AA366" s="37" t="s">
        <v>2310</v>
      </c>
      <c r="AB366" s="64">
        <v>30</v>
      </c>
      <c r="AC366" s="62" t="s">
        <v>1914</v>
      </c>
      <c r="AD366" s="128">
        <v>60.9</v>
      </c>
      <c r="AE366" s="62">
        <v>0</v>
      </c>
      <c r="AF366" s="62"/>
      <c r="AG366" s="128">
        <v>60.9</v>
      </c>
      <c r="AH366" s="62" t="s">
        <v>1870</v>
      </c>
    </row>
    <row r="367" spans="1:34" ht="14.25" x14ac:dyDescent="0.2">
      <c r="A367" s="36" t="s">
        <v>2317</v>
      </c>
      <c r="B367" s="36"/>
      <c r="C367" s="54">
        <v>1</v>
      </c>
      <c r="D367" s="62" t="s">
        <v>2339</v>
      </c>
      <c r="E367" s="67" t="s">
        <v>1903</v>
      </c>
      <c r="F367" s="89"/>
      <c r="G367" s="37">
        <v>168</v>
      </c>
      <c r="H367" s="37">
        <v>60</v>
      </c>
      <c r="I367" s="65">
        <v>21.258503401360546</v>
      </c>
      <c r="J367" s="59">
        <v>100</v>
      </c>
      <c r="K367" s="59" t="s">
        <v>1868</v>
      </c>
      <c r="L367" s="37">
        <v>4025</v>
      </c>
      <c r="M367" s="59">
        <v>76</v>
      </c>
      <c r="N367" s="59" t="s">
        <v>1870</v>
      </c>
      <c r="O367" s="38">
        <v>7.7</v>
      </c>
      <c r="P367" s="59">
        <v>74</v>
      </c>
      <c r="Q367" s="59" t="s">
        <v>1870</v>
      </c>
      <c r="R367" s="37">
        <v>17.899999999999999</v>
      </c>
      <c r="S367" s="59">
        <v>80</v>
      </c>
      <c r="T367" s="59" t="s">
        <v>1869</v>
      </c>
      <c r="U367" s="37">
        <v>215</v>
      </c>
      <c r="V367" s="59">
        <v>64</v>
      </c>
      <c r="W367" s="59" t="s">
        <v>1870</v>
      </c>
      <c r="X367" s="37">
        <v>0</v>
      </c>
      <c r="Y367" s="59">
        <v>0</v>
      </c>
      <c r="Z367" s="59" t="s">
        <v>1914</v>
      </c>
      <c r="AA367" s="37" t="s">
        <v>2340</v>
      </c>
      <c r="AB367" s="64">
        <v>40</v>
      </c>
      <c r="AC367" s="62" t="s">
        <v>1914</v>
      </c>
      <c r="AD367" s="128">
        <v>63.6</v>
      </c>
      <c r="AE367" s="62">
        <v>0</v>
      </c>
      <c r="AF367" s="62"/>
      <c r="AG367" s="128">
        <v>63.6</v>
      </c>
      <c r="AH367" s="62" t="s">
        <v>1870</v>
      </c>
    </row>
    <row r="368" spans="1:34" ht="14.25" x14ac:dyDescent="0.2">
      <c r="A368" s="36" t="s">
        <v>2317</v>
      </c>
      <c r="B368" s="36"/>
      <c r="C368" s="54">
        <v>1</v>
      </c>
      <c r="D368" s="62" t="s">
        <v>2341</v>
      </c>
      <c r="E368" s="67" t="s">
        <v>1903</v>
      </c>
      <c r="F368" s="89"/>
      <c r="G368" s="37">
        <v>177</v>
      </c>
      <c r="H368" s="37">
        <v>75.599999999999994</v>
      </c>
      <c r="I368" s="65">
        <v>24.130996839988509</v>
      </c>
      <c r="J368" s="59">
        <v>80</v>
      </c>
      <c r="K368" s="59" t="s">
        <v>1889</v>
      </c>
      <c r="L368" s="37">
        <v>4000</v>
      </c>
      <c r="M368" s="59">
        <v>76</v>
      </c>
      <c r="N368" s="59" t="s">
        <v>1870</v>
      </c>
      <c r="O368" s="38">
        <v>8.5</v>
      </c>
      <c r="P368" s="59">
        <v>66</v>
      </c>
      <c r="Q368" s="59" t="s">
        <v>1870</v>
      </c>
      <c r="R368" s="37">
        <v>11.1</v>
      </c>
      <c r="S368" s="59">
        <v>70</v>
      </c>
      <c r="T368" s="59" t="s">
        <v>1870</v>
      </c>
      <c r="U368" s="37">
        <v>220</v>
      </c>
      <c r="V368" s="59">
        <v>66</v>
      </c>
      <c r="W368" s="59" t="s">
        <v>1870</v>
      </c>
      <c r="X368" s="37">
        <v>1</v>
      </c>
      <c r="Y368" s="59">
        <v>0</v>
      </c>
      <c r="Z368" s="59" t="s">
        <v>1914</v>
      </c>
      <c r="AA368" s="37" t="s">
        <v>2232</v>
      </c>
      <c r="AB368" s="64">
        <v>68</v>
      </c>
      <c r="AC368" s="62" t="s">
        <v>1870</v>
      </c>
      <c r="AD368" s="128">
        <v>63.800000000000004</v>
      </c>
      <c r="AE368" s="62">
        <v>0</v>
      </c>
      <c r="AF368" s="62"/>
      <c r="AG368" s="128">
        <v>63.8</v>
      </c>
      <c r="AH368" s="62" t="s">
        <v>1870</v>
      </c>
    </row>
    <row r="369" spans="1:34" ht="14.25" x14ac:dyDescent="0.2">
      <c r="A369" s="36" t="s">
        <v>2317</v>
      </c>
      <c r="B369" s="36"/>
      <c r="C369" s="54">
        <v>1</v>
      </c>
      <c r="D369" s="62" t="s">
        <v>2342</v>
      </c>
      <c r="E369" s="67" t="s">
        <v>1903</v>
      </c>
      <c r="F369" s="89"/>
      <c r="G369" s="37">
        <v>186</v>
      </c>
      <c r="H369" s="37">
        <v>69.5</v>
      </c>
      <c r="I369" s="65">
        <v>20.0890276332524</v>
      </c>
      <c r="J369" s="59">
        <v>100</v>
      </c>
      <c r="K369" s="59" t="s">
        <v>1868</v>
      </c>
      <c r="L369" s="37">
        <v>4414</v>
      </c>
      <c r="M369" s="59">
        <v>80</v>
      </c>
      <c r="N369" s="59" t="s">
        <v>1869</v>
      </c>
      <c r="O369" s="38">
        <v>8.4</v>
      </c>
      <c r="P369" s="59">
        <v>68</v>
      </c>
      <c r="Q369" s="59" t="s">
        <v>1870</v>
      </c>
      <c r="R369" s="37">
        <v>14.5</v>
      </c>
      <c r="S369" s="59">
        <v>76</v>
      </c>
      <c r="T369" s="59" t="s">
        <v>1870</v>
      </c>
      <c r="U369" s="37">
        <v>215</v>
      </c>
      <c r="V369" s="59">
        <v>64</v>
      </c>
      <c r="W369" s="59" t="s">
        <v>1870</v>
      </c>
      <c r="X369" s="37">
        <v>3</v>
      </c>
      <c r="Y369" s="59">
        <v>0</v>
      </c>
      <c r="Z369" s="59" t="s">
        <v>1914</v>
      </c>
      <c r="AA369" s="37" t="s">
        <v>2190</v>
      </c>
      <c r="AB369" s="64">
        <v>64</v>
      </c>
      <c r="AC369" s="62" t="s">
        <v>1870</v>
      </c>
      <c r="AD369" s="128">
        <v>67.400000000000006</v>
      </c>
      <c r="AE369" s="62">
        <v>0</v>
      </c>
      <c r="AF369" s="62"/>
      <c r="AG369" s="128">
        <v>67.400000000000006</v>
      </c>
      <c r="AH369" s="62" t="s">
        <v>1870</v>
      </c>
    </row>
    <row r="370" spans="1:34" ht="14.25" x14ac:dyDescent="0.2">
      <c r="A370" s="36" t="s">
        <v>2317</v>
      </c>
      <c r="B370" s="36"/>
      <c r="C370" s="54">
        <v>1</v>
      </c>
      <c r="D370" s="62" t="s">
        <v>2343</v>
      </c>
      <c r="E370" s="67" t="s">
        <v>1903</v>
      </c>
      <c r="F370" s="89"/>
      <c r="G370" s="37">
        <v>170</v>
      </c>
      <c r="H370" s="37">
        <v>92.9</v>
      </c>
      <c r="I370" s="65">
        <v>32.145328719723182</v>
      </c>
      <c r="J370" s="59">
        <v>60</v>
      </c>
      <c r="K370" s="59" t="s">
        <v>1909</v>
      </c>
      <c r="L370" s="37">
        <v>4229</v>
      </c>
      <c r="M370" s="59">
        <v>80</v>
      </c>
      <c r="N370" s="59" t="s">
        <v>1869</v>
      </c>
      <c r="O370" s="38">
        <v>8.3000000000000007</v>
      </c>
      <c r="P370" s="59">
        <v>68</v>
      </c>
      <c r="Q370" s="59" t="s">
        <v>1870</v>
      </c>
      <c r="R370" s="37">
        <v>24</v>
      </c>
      <c r="S370" s="59">
        <v>95</v>
      </c>
      <c r="T370" s="59" t="s">
        <v>1875</v>
      </c>
      <c r="U370" s="37">
        <v>210</v>
      </c>
      <c r="V370" s="59">
        <v>62</v>
      </c>
      <c r="W370" s="59" t="s">
        <v>1870</v>
      </c>
      <c r="X370" s="37">
        <v>1</v>
      </c>
      <c r="Y370" s="59">
        <v>0</v>
      </c>
      <c r="Z370" s="59" t="s">
        <v>1914</v>
      </c>
      <c r="AA370" s="37" t="s">
        <v>2158</v>
      </c>
      <c r="AB370" s="64">
        <v>50</v>
      </c>
      <c r="AC370" s="62" t="s">
        <v>1914</v>
      </c>
      <c r="AD370" s="128">
        <v>60.300000000000004</v>
      </c>
      <c r="AE370" s="62">
        <v>0</v>
      </c>
      <c r="AF370" s="62"/>
      <c r="AG370" s="128">
        <v>60.3</v>
      </c>
      <c r="AH370" s="62" t="s">
        <v>1870</v>
      </c>
    </row>
    <row r="371" spans="1:34" ht="14.25" x14ac:dyDescent="0.2">
      <c r="A371" s="36" t="s">
        <v>2317</v>
      </c>
      <c r="B371" s="36"/>
      <c r="C371" s="54">
        <v>1</v>
      </c>
      <c r="D371" s="62" t="s">
        <v>2344</v>
      </c>
      <c r="E371" s="67" t="s">
        <v>1903</v>
      </c>
      <c r="F371" s="89"/>
      <c r="G371" s="37">
        <v>175</v>
      </c>
      <c r="H371" s="37">
        <v>69.599999999999994</v>
      </c>
      <c r="I371" s="65">
        <v>22.726530612244897</v>
      </c>
      <c r="J371" s="59">
        <v>100</v>
      </c>
      <c r="K371" s="59" t="s">
        <v>1868</v>
      </c>
      <c r="L371" s="37">
        <v>4377</v>
      </c>
      <c r="M371" s="59">
        <v>80</v>
      </c>
      <c r="N371" s="59" t="s">
        <v>1869</v>
      </c>
      <c r="O371" s="38">
        <v>7.2</v>
      </c>
      <c r="P371" s="59">
        <v>80</v>
      </c>
      <c r="Q371" s="59" t="s">
        <v>1869</v>
      </c>
      <c r="R371" s="37">
        <v>15.1</v>
      </c>
      <c r="S371" s="59">
        <v>76</v>
      </c>
      <c r="T371" s="59" t="s">
        <v>1870</v>
      </c>
      <c r="U371" s="37">
        <v>250</v>
      </c>
      <c r="V371" s="59">
        <v>80</v>
      </c>
      <c r="W371" s="59" t="s">
        <v>1869</v>
      </c>
      <c r="X371" s="37">
        <v>2</v>
      </c>
      <c r="Y371" s="59">
        <v>0</v>
      </c>
      <c r="Z371" s="59" t="s">
        <v>1914</v>
      </c>
      <c r="AA371" s="37" t="s">
        <v>1878</v>
      </c>
      <c r="AB371" s="64">
        <v>62</v>
      </c>
      <c r="AC371" s="62" t="s">
        <v>1870</v>
      </c>
      <c r="AD371" s="128">
        <v>71</v>
      </c>
      <c r="AE371" s="62">
        <v>0</v>
      </c>
      <c r="AF371" s="62"/>
      <c r="AG371" s="128">
        <v>71</v>
      </c>
      <c r="AH371" s="62" t="s">
        <v>1870</v>
      </c>
    </row>
    <row r="372" spans="1:34" ht="14.25" x14ac:dyDescent="0.2">
      <c r="A372" s="36" t="s">
        <v>2317</v>
      </c>
      <c r="B372" s="36"/>
      <c r="C372" s="54">
        <v>1</v>
      </c>
      <c r="D372" s="62" t="s">
        <v>2345</v>
      </c>
      <c r="E372" s="67" t="s">
        <v>1903</v>
      </c>
      <c r="F372" s="89"/>
      <c r="G372" s="37">
        <v>172</v>
      </c>
      <c r="H372" s="37">
        <v>53.1</v>
      </c>
      <c r="I372" s="65">
        <v>17.948891292590588</v>
      </c>
      <c r="J372" s="59">
        <v>100</v>
      </c>
      <c r="K372" s="59" t="s">
        <v>1868</v>
      </c>
      <c r="L372" s="37">
        <v>4070</v>
      </c>
      <c r="M372" s="59">
        <v>76</v>
      </c>
      <c r="N372" s="59" t="s">
        <v>1870</v>
      </c>
      <c r="O372" s="38">
        <v>6.8</v>
      </c>
      <c r="P372" s="59">
        <v>100</v>
      </c>
      <c r="Q372" s="59" t="s">
        <v>1875</v>
      </c>
      <c r="R372" s="37">
        <v>5</v>
      </c>
      <c r="S372" s="59">
        <v>62</v>
      </c>
      <c r="T372" s="59" t="s">
        <v>1870</v>
      </c>
      <c r="U372" s="37">
        <v>215</v>
      </c>
      <c r="V372" s="59">
        <v>64</v>
      </c>
      <c r="W372" s="59" t="s">
        <v>1870</v>
      </c>
      <c r="X372" s="37">
        <v>2</v>
      </c>
      <c r="Y372" s="59">
        <v>0</v>
      </c>
      <c r="Z372" s="59" t="s">
        <v>1914</v>
      </c>
      <c r="AA372" s="37" t="s">
        <v>2334</v>
      </c>
      <c r="AB372" s="64">
        <v>50</v>
      </c>
      <c r="AC372" s="62" t="s">
        <v>1914</v>
      </c>
      <c r="AD372" s="128">
        <v>69</v>
      </c>
      <c r="AE372" s="62">
        <v>0</v>
      </c>
      <c r="AF372" s="62"/>
      <c r="AG372" s="128">
        <v>69</v>
      </c>
      <c r="AH372" s="62" t="s">
        <v>1870</v>
      </c>
    </row>
    <row r="373" spans="1:34" ht="14.25" x14ac:dyDescent="0.2">
      <c r="A373" s="36" t="s">
        <v>2317</v>
      </c>
      <c r="B373" s="36"/>
      <c r="C373" s="54">
        <v>1</v>
      </c>
      <c r="D373" s="62" t="s">
        <v>2346</v>
      </c>
      <c r="E373" s="67" t="s">
        <v>1903</v>
      </c>
      <c r="F373" s="89"/>
      <c r="G373" s="37">
        <v>161</v>
      </c>
      <c r="H373" s="37">
        <v>64.3</v>
      </c>
      <c r="I373" s="65">
        <v>24.80614173835886</v>
      </c>
      <c r="J373" s="59">
        <v>80</v>
      </c>
      <c r="K373" s="59" t="s">
        <v>1889</v>
      </c>
      <c r="L373" s="37">
        <v>4231</v>
      </c>
      <c r="M373" s="59">
        <v>80</v>
      </c>
      <c r="N373" s="59" t="s">
        <v>1869</v>
      </c>
      <c r="O373" s="38">
        <v>7.2</v>
      </c>
      <c r="P373" s="59">
        <v>80</v>
      </c>
      <c r="Q373" s="59" t="s">
        <v>1869</v>
      </c>
      <c r="R373" s="37">
        <v>18.8</v>
      </c>
      <c r="S373" s="59">
        <v>80</v>
      </c>
      <c r="T373" s="59" t="s">
        <v>1869</v>
      </c>
      <c r="U373" s="37">
        <v>215</v>
      </c>
      <c r="V373" s="59">
        <v>64</v>
      </c>
      <c r="W373" s="59" t="s">
        <v>1870</v>
      </c>
      <c r="X373" s="37">
        <v>3</v>
      </c>
      <c r="Y373" s="59">
        <v>0</v>
      </c>
      <c r="Z373" s="59" t="s">
        <v>1914</v>
      </c>
      <c r="AA373" s="37" t="s">
        <v>2347</v>
      </c>
      <c r="AB373" s="64">
        <v>40</v>
      </c>
      <c r="AC373" s="62" t="s">
        <v>1914</v>
      </c>
      <c r="AD373" s="128">
        <v>62.4</v>
      </c>
      <c r="AE373" s="62">
        <v>0</v>
      </c>
      <c r="AF373" s="62"/>
      <c r="AG373" s="128">
        <v>62.4</v>
      </c>
      <c r="AH373" s="62" t="s">
        <v>1870</v>
      </c>
    </row>
    <row r="374" spans="1:34" ht="14.25" x14ac:dyDescent="0.2">
      <c r="A374" s="36" t="s">
        <v>2317</v>
      </c>
      <c r="B374" s="36"/>
      <c r="C374" s="54">
        <v>1</v>
      </c>
      <c r="D374" s="62" t="s">
        <v>2348</v>
      </c>
      <c r="E374" s="67" t="s">
        <v>1903</v>
      </c>
      <c r="F374" s="89"/>
      <c r="G374" s="37">
        <v>170</v>
      </c>
      <c r="H374" s="37">
        <v>58</v>
      </c>
      <c r="I374" s="65">
        <v>20.069204152249135</v>
      </c>
      <c r="J374" s="59">
        <v>100</v>
      </c>
      <c r="K374" s="59" t="s">
        <v>1868</v>
      </c>
      <c r="L374" s="37">
        <v>4239</v>
      </c>
      <c r="M374" s="59">
        <v>80</v>
      </c>
      <c r="N374" s="59" t="s">
        <v>1869</v>
      </c>
      <c r="O374" s="38">
        <v>7.4</v>
      </c>
      <c r="P374" s="59">
        <v>78</v>
      </c>
      <c r="Q374" s="59" t="s">
        <v>1870</v>
      </c>
      <c r="R374" s="37">
        <v>10.7</v>
      </c>
      <c r="S374" s="59">
        <v>70</v>
      </c>
      <c r="T374" s="59" t="s">
        <v>1870</v>
      </c>
      <c r="U374" s="37">
        <v>220</v>
      </c>
      <c r="V374" s="59">
        <v>66</v>
      </c>
      <c r="W374" s="59" t="s">
        <v>1870</v>
      </c>
      <c r="X374" s="37">
        <v>0</v>
      </c>
      <c r="Y374" s="59">
        <v>0</v>
      </c>
      <c r="Z374" s="59" t="s">
        <v>1914</v>
      </c>
      <c r="AA374" s="37" t="s">
        <v>1892</v>
      </c>
      <c r="AB374" s="64">
        <v>72</v>
      </c>
      <c r="AC374" s="62" t="s">
        <v>1870</v>
      </c>
      <c r="AD374" s="128">
        <v>70.599999999999994</v>
      </c>
      <c r="AE374" s="62">
        <v>0</v>
      </c>
      <c r="AF374" s="62"/>
      <c r="AG374" s="128">
        <v>70.599999999999994</v>
      </c>
      <c r="AH374" s="62" t="s">
        <v>1870</v>
      </c>
    </row>
    <row r="375" spans="1:34" ht="14.25" x14ac:dyDescent="0.2">
      <c r="A375" s="36" t="s">
        <v>2317</v>
      </c>
      <c r="B375" s="36"/>
      <c r="C375" s="54">
        <v>1</v>
      </c>
      <c r="D375" s="62" t="s">
        <v>2349</v>
      </c>
      <c r="E375" s="67" t="s">
        <v>1903</v>
      </c>
      <c r="F375" s="89"/>
      <c r="G375" s="37">
        <v>171</v>
      </c>
      <c r="H375" s="37">
        <v>65.400000000000006</v>
      </c>
      <c r="I375" s="65">
        <v>22.365856160870013</v>
      </c>
      <c r="J375" s="59">
        <v>100</v>
      </c>
      <c r="K375" s="59" t="s">
        <v>1868</v>
      </c>
      <c r="L375" s="37">
        <v>4123</v>
      </c>
      <c r="M375" s="59">
        <v>78</v>
      </c>
      <c r="N375" s="59" t="s">
        <v>1870</v>
      </c>
      <c r="O375" s="38">
        <v>7</v>
      </c>
      <c r="P375" s="59">
        <v>90</v>
      </c>
      <c r="Q375" s="59" t="s">
        <v>1875</v>
      </c>
      <c r="R375" s="37">
        <v>15.3</v>
      </c>
      <c r="S375" s="59">
        <v>76</v>
      </c>
      <c r="T375" s="59" t="s">
        <v>1870</v>
      </c>
      <c r="U375" s="37">
        <v>230</v>
      </c>
      <c r="V375" s="59">
        <v>72</v>
      </c>
      <c r="W375" s="59" t="s">
        <v>1870</v>
      </c>
      <c r="X375" s="37">
        <v>9</v>
      </c>
      <c r="Y375" s="59">
        <v>60</v>
      </c>
      <c r="Z375" s="59" t="s">
        <v>1870</v>
      </c>
      <c r="AA375" s="37" t="s">
        <v>1987</v>
      </c>
      <c r="AB375" s="64">
        <v>68</v>
      </c>
      <c r="AC375" s="62" t="s">
        <v>1870</v>
      </c>
      <c r="AD375" s="128">
        <v>79.100000000000009</v>
      </c>
      <c r="AE375" s="62">
        <v>0</v>
      </c>
      <c r="AF375" s="62"/>
      <c r="AG375" s="128">
        <v>79.099999999999994</v>
      </c>
      <c r="AH375" s="62" t="s">
        <v>1870</v>
      </c>
    </row>
    <row r="376" spans="1:34" ht="14.25" x14ac:dyDescent="0.2">
      <c r="A376" s="36" t="s">
        <v>2317</v>
      </c>
      <c r="B376" s="36"/>
      <c r="C376" s="54">
        <v>1</v>
      </c>
      <c r="D376" s="62" t="s">
        <v>2350</v>
      </c>
      <c r="E376" s="67" t="s">
        <v>1903</v>
      </c>
      <c r="F376" s="89"/>
      <c r="G376" s="37">
        <v>173</v>
      </c>
      <c r="H376" s="37">
        <v>59.5</v>
      </c>
      <c r="I376" s="65">
        <v>19.880383574459554</v>
      </c>
      <c r="J376" s="59">
        <v>100</v>
      </c>
      <c r="K376" s="59" t="s">
        <v>1868</v>
      </c>
      <c r="L376" s="37">
        <v>4416</v>
      </c>
      <c r="M376" s="59">
        <v>80</v>
      </c>
      <c r="N376" s="59" t="s">
        <v>1869</v>
      </c>
      <c r="O376" s="38">
        <v>7.1</v>
      </c>
      <c r="P376" s="59">
        <v>85</v>
      </c>
      <c r="Q376" s="59" t="s">
        <v>1869</v>
      </c>
      <c r="R376" s="37">
        <v>19.8</v>
      </c>
      <c r="S376" s="59">
        <v>85</v>
      </c>
      <c r="T376" s="59" t="s">
        <v>1869</v>
      </c>
      <c r="U376" s="37">
        <v>2.4</v>
      </c>
      <c r="V376" s="59">
        <v>0</v>
      </c>
      <c r="W376" s="59" t="s">
        <v>1914</v>
      </c>
      <c r="X376" s="37">
        <v>2</v>
      </c>
      <c r="Y376" s="59">
        <v>0</v>
      </c>
      <c r="Z376" s="59" t="s">
        <v>1914</v>
      </c>
      <c r="AA376" s="37" t="s">
        <v>2163</v>
      </c>
      <c r="AB376" s="64">
        <v>40</v>
      </c>
      <c r="AC376" s="62" t="s">
        <v>1914</v>
      </c>
      <c r="AD376" s="128">
        <v>60.5</v>
      </c>
      <c r="AE376" s="62">
        <v>0</v>
      </c>
      <c r="AF376" s="62"/>
      <c r="AG376" s="128">
        <v>60.5</v>
      </c>
      <c r="AH376" s="62" t="s">
        <v>1870</v>
      </c>
    </row>
    <row r="377" spans="1:34" ht="14.25" x14ac:dyDescent="0.2">
      <c r="A377" s="36" t="s">
        <v>2317</v>
      </c>
      <c r="B377" s="36"/>
      <c r="C377" s="54">
        <v>1</v>
      </c>
      <c r="D377" s="62" t="s">
        <v>2351</v>
      </c>
      <c r="E377" s="67" t="s">
        <v>1903</v>
      </c>
      <c r="F377" s="89"/>
      <c r="G377" s="37">
        <v>173</v>
      </c>
      <c r="H377" s="37">
        <v>60.8</v>
      </c>
      <c r="I377" s="65">
        <v>20.314744896254467</v>
      </c>
      <c r="J377" s="59">
        <v>100</v>
      </c>
      <c r="K377" s="59" t="s">
        <v>1868</v>
      </c>
      <c r="L377" s="37">
        <v>4262</v>
      </c>
      <c r="M377" s="59">
        <v>80</v>
      </c>
      <c r="N377" s="59" t="s">
        <v>1869</v>
      </c>
      <c r="O377" s="38">
        <v>7.6</v>
      </c>
      <c r="P377" s="59">
        <v>76</v>
      </c>
      <c r="Q377" s="59" t="s">
        <v>1870</v>
      </c>
      <c r="R377" s="37">
        <v>17.3</v>
      </c>
      <c r="S377" s="59">
        <v>80</v>
      </c>
      <c r="T377" s="59" t="s">
        <v>1869</v>
      </c>
      <c r="U377" s="37">
        <v>220</v>
      </c>
      <c r="V377" s="59">
        <v>66</v>
      </c>
      <c r="W377" s="59" t="s">
        <v>1870</v>
      </c>
      <c r="X377" s="37">
        <v>5</v>
      </c>
      <c r="Y377" s="59">
        <v>20</v>
      </c>
      <c r="Z377" s="59" t="s">
        <v>1914</v>
      </c>
      <c r="AA377" s="37" t="s">
        <v>2328</v>
      </c>
      <c r="AB377" s="64">
        <v>60</v>
      </c>
      <c r="AC377" s="62" t="s">
        <v>1870</v>
      </c>
      <c r="AD377" s="128">
        <v>70.8</v>
      </c>
      <c r="AE377" s="62">
        <v>0</v>
      </c>
      <c r="AF377" s="62"/>
      <c r="AG377" s="128">
        <v>70.8</v>
      </c>
      <c r="AH377" s="62" t="s">
        <v>1870</v>
      </c>
    </row>
    <row r="378" spans="1:34" ht="14.25" x14ac:dyDescent="0.2">
      <c r="A378" s="36" t="s">
        <v>2317</v>
      </c>
      <c r="B378" s="36"/>
      <c r="C378" s="54">
        <v>1</v>
      </c>
      <c r="D378" s="62" t="s">
        <v>2352</v>
      </c>
      <c r="E378" s="67" t="s">
        <v>1903</v>
      </c>
      <c r="F378" s="89"/>
      <c r="G378" s="37">
        <v>171</v>
      </c>
      <c r="H378" s="37">
        <v>60.6</v>
      </c>
      <c r="I378" s="65">
        <v>20.724325433466706</v>
      </c>
      <c r="J378" s="59">
        <v>100</v>
      </c>
      <c r="K378" s="59" t="s">
        <v>1868</v>
      </c>
      <c r="L378" s="37">
        <v>4456</v>
      </c>
      <c r="M378" s="59">
        <v>85</v>
      </c>
      <c r="N378" s="59" t="s">
        <v>1869</v>
      </c>
      <c r="O378" s="38">
        <v>7.2</v>
      </c>
      <c r="P378" s="59">
        <v>80</v>
      </c>
      <c r="Q378" s="59" t="s">
        <v>1869</v>
      </c>
      <c r="R378" s="37">
        <v>6.9</v>
      </c>
      <c r="S378" s="59">
        <v>64</v>
      </c>
      <c r="T378" s="59" t="s">
        <v>1870</v>
      </c>
      <c r="U378" s="37">
        <v>195</v>
      </c>
      <c r="V378" s="59">
        <v>40</v>
      </c>
      <c r="W378" s="59" t="s">
        <v>1914</v>
      </c>
      <c r="X378" s="37">
        <v>2</v>
      </c>
      <c r="Y378" s="59">
        <v>0</v>
      </c>
      <c r="Z378" s="59" t="s">
        <v>1914</v>
      </c>
      <c r="AA378" s="37" t="s">
        <v>2353</v>
      </c>
      <c r="AB378" s="64">
        <v>30</v>
      </c>
      <c r="AC378" s="62" t="s">
        <v>1914</v>
      </c>
      <c r="AD378" s="128">
        <v>60.15</v>
      </c>
      <c r="AE378" s="62">
        <v>0</v>
      </c>
      <c r="AF378" s="62"/>
      <c r="AG378" s="128">
        <v>60.15</v>
      </c>
      <c r="AH378" s="62" t="s">
        <v>1870</v>
      </c>
    </row>
    <row r="379" spans="1:34" ht="14.25" x14ac:dyDescent="0.2">
      <c r="A379" s="36" t="s">
        <v>2317</v>
      </c>
      <c r="B379" s="36"/>
      <c r="C379" s="54">
        <v>1</v>
      </c>
      <c r="D379" s="62" t="s">
        <v>2354</v>
      </c>
      <c r="E379" s="67" t="s">
        <v>1903</v>
      </c>
      <c r="F379" s="89"/>
      <c r="G379" s="37">
        <v>179</v>
      </c>
      <c r="H379" s="37">
        <v>70</v>
      </c>
      <c r="I379" s="65">
        <v>21.847008520333322</v>
      </c>
      <c r="J379" s="59">
        <v>100</v>
      </c>
      <c r="K379" s="59" t="s">
        <v>1868</v>
      </c>
      <c r="L379" s="37">
        <v>4819</v>
      </c>
      <c r="M379" s="59">
        <v>90</v>
      </c>
      <c r="N379" s="59" t="s">
        <v>1875</v>
      </c>
      <c r="O379" s="38">
        <v>8.5</v>
      </c>
      <c r="P379" s="59">
        <v>66</v>
      </c>
      <c r="Q379" s="59" t="s">
        <v>1870</v>
      </c>
      <c r="R379" s="37">
        <v>12.4</v>
      </c>
      <c r="S379" s="59">
        <v>72</v>
      </c>
      <c r="T379" s="59" t="s">
        <v>1870</v>
      </c>
      <c r="U379" s="37">
        <v>189</v>
      </c>
      <c r="V379" s="59">
        <v>20</v>
      </c>
      <c r="W379" s="59" t="s">
        <v>1914</v>
      </c>
      <c r="X379" s="37">
        <v>4</v>
      </c>
      <c r="Y379" s="59">
        <v>10</v>
      </c>
      <c r="Z379" s="59" t="s">
        <v>1914</v>
      </c>
      <c r="AA379" s="37" t="s">
        <v>2044</v>
      </c>
      <c r="AB379" s="64">
        <v>64</v>
      </c>
      <c r="AC379" s="62" t="s">
        <v>1870</v>
      </c>
      <c r="AD379" s="128">
        <v>64.7</v>
      </c>
      <c r="AE379" s="62">
        <v>0</v>
      </c>
      <c r="AF379" s="62"/>
      <c r="AG379" s="128">
        <v>64.7</v>
      </c>
      <c r="AH379" s="62" t="s">
        <v>1870</v>
      </c>
    </row>
    <row r="380" spans="1:34" ht="14.25" x14ac:dyDescent="0.2">
      <c r="A380" s="36" t="s">
        <v>2317</v>
      </c>
      <c r="B380" s="36"/>
      <c r="C380" s="54">
        <v>1</v>
      </c>
      <c r="D380" s="62" t="s">
        <v>2355</v>
      </c>
      <c r="E380" s="67" t="s">
        <v>1903</v>
      </c>
      <c r="F380" s="89"/>
      <c r="G380" s="37">
        <v>167</v>
      </c>
      <c r="H380" s="37">
        <v>66.8</v>
      </c>
      <c r="I380" s="65">
        <v>23.952095808383234</v>
      </c>
      <c r="J380" s="59">
        <v>80</v>
      </c>
      <c r="K380" s="59" t="s">
        <v>1889</v>
      </c>
      <c r="L380" s="37">
        <v>4775</v>
      </c>
      <c r="M380" s="59">
        <v>90</v>
      </c>
      <c r="N380" s="59" t="s">
        <v>1875</v>
      </c>
      <c r="O380" s="38">
        <v>7.3</v>
      </c>
      <c r="P380" s="59">
        <v>78</v>
      </c>
      <c r="Q380" s="59" t="s">
        <v>1870</v>
      </c>
      <c r="R380" s="37">
        <v>15.6</v>
      </c>
      <c r="S380" s="59">
        <v>76</v>
      </c>
      <c r="T380" s="59" t="s">
        <v>1870</v>
      </c>
      <c r="U380" s="37">
        <v>210</v>
      </c>
      <c r="V380" s="59">
        <v>62</v>
      </c>
      <c r="W380" s="59" t="s">
        <v>1870</v>
      </c>
      <c r="X380" s="37">
        <v>3</v>
      </c>
      <c r="Y380" s="59">
        <v>0</v>
      </c>
      <c r="Z380" s="59" t="s">
        <v>1914</v>
      </c>
      <c r="AA380" s="37" t="s">
        <v>2356</v>
      </c>
      <c r="AB380" s="64">
        <v>50</v>
      </c>
      <c r="AC380" s="62" t="s">
        <v>1914</v>
      </c>
      <c r="AD380" s="128">
        <v>64.900000000000006</v>
      </c>
      <c r="AE380" s="62">
        <v>0</v>
      </c>
      <c r="AF380" s="62"/>
      <c r="AG380" s="128">
        <v>64.900000000000006</v>
      </c>
      <c r="AH380" s="62" t="s">
        <v>1870</v>
      </c>
    </row>
    <row r="381" spans="1:34" ht="14.25" x14ac:dyDescent="0.2">
      <c r="A381" s="36" t="s">
        <v>2317</v>
      </c>
      <c r="B381" s="36"/>
      <c r="C381" s="54">
        <v>1</v>
      </c>
      <c r="D381" s="62" t="s">
        <v>2357</v>
      </c>
      <c r="E381" s="67" t="s">
        <v>1903</v>
      </c>
      <c r="F381" s="89"/>
      <c r="G381" s="37">
        <v>187</v>
      </c>
      <c r="H381" s="37">
        <v>111.2</v>
      </c>
      <c r="I381" s="65">
        <v>31.799593926048786</v>
      </c>
      <c r="J381" s="59">
        <v>60</v>
      </c>
      <c r="K381" s="59" t="s">
        <v>1909</v>
      </c>
      <c r="L381" s="37">
        <v>5771</v>
      </c>
      <c r="M381" s="59">
        <v>100</v>
      </c>
      <c r="N381" s="59" t="s">
        <v>1875</v>
      </c>
      <c r="O381" s="38">
        <v>8.6</v>
      </c>
      <c r="P381" s="59">
        <v>64</v>
      </c>
      <c r="Q381" s="59" t="s">
        <v>1870</v>
      </c>
      <c r="R381" s="37">
        <v>10.4</v>
      </c>
      <c r="S381" s="59">
        <v>70</v>
      </c>
      <c r="T381" s="59" t="s">
        <v>1870</v>
      </c>
      <c r="U381" s="37">
        <v>190</v>
      </c>
      <c r="V381" s="59">
        <v>30</v>
      </c>
      <c r="W381" s="59" t="s">
        <v>1914</v>
      </c>
      <c r="X381" s="37">
        <v>0</v>
      </c>
      <c r="Y381" s="59">
        <v>0</v>
      </c>
      <c r="Z381" s="59" t="s">
        <v>1914</v>
      </c>
      <c r="AA381" s="37" t="s">
        <v>1920</v>
      </c>
      <c r="AB381" s="64">
        <v>70</v>
      </c>
      <c r="AC381" s="62" t="s">
        <v>1870</v>
      </c>
      <c r="AD381" s="128">
        <v>60.800000000000004</v>
      </c>
      <c r="AE381" s="62">
        <v>0</v>
      </c>
      <c r="AF381" s="62"/>
      <c r="AG381" s="128">
        <v>60.8</v>
      </c>
      <c r="AH381" s="62" t="s">
        <v>1870</v>
      </c>
    </row>
    <row r="382" spans="1:34" ht="14.25" x14ac:dyDescent="0.2">
      <c r="A382" s="36" t="s">
        <v>2317</v>
      </c>
      <c r="B382" s="36"/>
      <c r="C382" s="54">
        <v>1</v>
      </c>
      <c r="D382" s="62" t="s">
        <v>2358</v>
      </c>
      <c r="E382" s="67" t="s">
        <v>1903</v>
      </c>
      <c r="F382" s="89"/>
      <c r="G382" s="37">
        <v>165</v>
      </c>
      <c r="H382" s="37">
        <v>66.3</v>
      </c>
      <c r="I382" s="65">
        <v>24.352617079889804</v>
      </c>
      <c r="J382" s="59">
        <v>80</v>
      </c>
      <c r="K382" s="59" t="s">
        <v>1889</v>
      </c>
      <c r="L382" s="37">
        <v>4565</v>
      </c>
      <c r="M382" s="59">
        <v>85</v>
      </c>
      <c r="N382" s="59" t="s">
        <v>1869</v>
      </c>
      <c r="O382" s="38">
        <v>7.2</v>
      </c>
      <c r="P382" s="59">
        <v>80</v>
      </c>
      <c r="Q382" s="59" t="s">
        <v>1869</v>
      </c>
      <c r="R382" s="37">
        <v>11.9</v>
      </c>
      <c r="S382" s="59">
        <v>72</v>
      </c>
      <c r="T382" s="59" t="s">
        <v>1870</v>
      </c>
      <c r="U382" s="37">
        <v>190</v>
      </c>
      <c r="V382" s="59">
        <v>30</v>
      </c>
      <c r="W382" s="59" t="s">
        <v>1914</v>
      </c>
      <c r="X382" s="37">
        <v>1</v>
      </c>
      <c r="Y382" s="59">
        <v>0</v>
      </c>
      <c r="Z382" s="59" t="s">
        <v>1914</v>
      </c>
      <c r="AA382" s="37" t="s">
        <v>2328</v>
      </c>
      <c r="AB382" s="64">
        <v>60</v>
      </c>
      <c r="AC382" s="62" t="s">
        <v>1870</v>
      </c>
      <c r="AD382" s="128">
        <v>62.95</v>
      </c>
      <c r="AE382" s="62">
        <v>0</v>
      </c>
      <c r="AF382" s="62"/>
      <c r="AG382" s="128">
        <v>62.95</v>
      </c>
      <c r="AH382" s="62" t="s">
        <v>1870</v>
      </c>
    </row>
    <row r="383" spans="1:34" ht="14.25" x14ac:dyDescent="0.2">
      <c r="A383" s="36" t="s">
        <v>2317</v>
      </c>
      <c r="B383" s="36"/>
      <c r="C383" s="54">
        <v>1</v>
      </c>
      <c r="D383" s="62" t="s">
        <v>2359</v>
      </c>
      <c r="E383" s="67" t="s">
        <v>1903</v>
      </c>
      <c r="F383" s="89"/>
      <c r="G383" s="37">
        <v>174</v>
      </c>
      <c r="H383" s="37">
        <v>86.7</v>
      </c>
      <c r="I383" s="65">
        <v>28.636543797066984</v>
      </c>
      <c r="J383" s="59">
        <v>60</v>
      </c>
      <c r="K383" s="59" t="s">
        <v>1909</v>
      </c>
      <c r="L383" s="37">
        <v>4463</v>
      </c>
      <c r="M383" s="59">
        <v>85</v>
      </c>
      <c r="N383" s="59" t="s">
        <v>1869</v>
      </c>
      <c r="O383" s="38">
        <v>7.3</v>
      </c>
      <c r="P383" s="59">
        <v>78</v>
      </c>
      <c r="Q383" s="59" t="s">
        <v>1870</v>
      </c>
      <c r="R383" s="37">
        <v>3.5</v>
      </c>
      <c r="S383" s="59">
        <v>60</v>
      </c>
      <c r="T383" s="59" t="s">
        <v>1870</v>
      </c>
      <c r="U383" s="37">
        <v>210</v>
      </c>
      <c r="V383" s="59">
        <v>62</v>
      </c>
      <c r="W383" s="59" t="s">
        <v>1870</v>
      </c>
      <c r="X383" s="37">
        <v>0</v>
      </c>
      <c r="Y383" s="59">
        <v>0</v>
      </c>
      <c r="Z383" s="59" t="s">
        <v>1914</v>
      </c>
      <c r="AA383" s="37" t="s">
        <v>2360</v>
      </c>
      <c r="AB383" s="64"/>
      <c r="AC383" s="62" t="s">
        <v>1914</v>
      </c>
      <c r="AD383" s="128">
        <v>49.550000000000004</v>
      </c>
      <c r="AE383" s="62">
        <v>0</v>
      </c>
      <c r="AF383" s="62"/>
      <c r="AG383" s="128">
        <v>49.55</v>
      </c>
      <c r="AH383" s="62" t="s">
        <v>1914</v>
      </c>
    </row>
    <row r="384" spans="1:34" ht="14.25" x14ac:dyDescent="0.2">
      <c r="A384" s="36" t="s">
        <v>2317</v>
      </c>
      <c r="B384" s="36"/>
      <c r="C384" s="54">
        <v>1</v>
      </c>
      <c r="D384" s="62" t="s">
        <v>2361</v>
      </c>
      <c r="E384" s="67" t="s">
        <v>1903</v>
      </c>
      <c r="F384" s="89"/>
      <c r="G384" s="37">
        <v>176</v>
      </c>
      <c r="H384" s="37">
        <v>82.4</v>
      </c>
      <c r="I384" s="65">
        <v>26.601239669421489</v>
      </c>
      <c r="J384" s="59">
        <v>80</v>
      </c>
      <c r="K384" s="59" t="s">
        <v>1889</v>
      </c>
      <c r="L384" s="37">
        <v>5660</v>
      </c>
      <c r="M384" s="59">
        <v>100</v>
      </c>
      <c r="N384" s="59" t="s">
        <v>1875</v>
      </c>
      <c r="O384" s="38">
        <v>7.1</v>
      </c>
      <c r="P384" s="59">
        <v>85</v>
      </c>
      <c r="Q384" s="59" t="s">
        <v>1869</v>
      </c>
      <c r="R384" s="37">
        <v>22.1</v>
      </c>
      <c r="S384" s="59">
        <v>90</v>
      </c>
      <c r="T384" s="59" t="s">
        <v>1875</v>
      </c>
      <c r="U384" s="37">
        <v>220</v>
      </c>
      <c r="V384" s="59">
        <v>66</v>
      </c>
      <c r="W384" s="59" t="s">
        <v>1870</v>
      </c>
      <c r="X384" s="37">
        <v>5</v>
      </c>
      <c r="Y384" s="59">
        <v>20</v>
      </c>
      <c r="Z384" s="59" t="s">
        <v>1914</v>
      </c>
      <c r="AA384" s="37" t="s">
        <v>2260</v>
      </c>
      <c r="AB384" s="64">
        <v>60</v>
      </c>
      <c r="AC384" s="62" t="s">
        <v>1870</v>
      </c>
      <c r="AD384" s="128">
        <v>73.600000000000009</v>
      </c>
      <c r="AE384" s="62">
        <v>0</v>
      </c>
      <c r="AF384" s="62"/>
      <c r="AG384" s="128">
        <v>73.599999999999994</v>
      </c>
      <c r="AH384" s="62" t="s">
        <v>1870</v>
      </c>
    </row>
    <row r="385" spans="1:34" ht="14.25" x14ac:dyDescent="0.2">
      <c r="A385" s="36" t="s">
        <v>2317</v>
      </c>
      <c r="B385" s="36"/>
      <c r="C385" s="54">
        <v>1</v>
      </c>
      <c r="D385" s="62" t="s">
        <v>2362</v>
      </c>
      <c r="E385" s="67" t="s">
        <v>1903</v>
      </c>
      <c r="F385" s="89"/>
      <c r="G385" s="37">
        <v>185</v>
      </c>
      <c r="H385" s="37">
        <v>65.3</v>
      </c>
      <c r="I385" s="65">
        <v>19.079620160701243</v>
      </c>
      <c r="J385" s="59">
        <v>100</v>
      </c>
      <c r="K385" s="59" t="s">
        <v>1868</v>
      </c>
      <c r="L385" s="37">
        <v>4479</v>
      </c>
      <c r="M385" s="59">
        <v>85</v>
      </c>
      <c r="N385" s="59" t="s">
        <v>1869</v>
      </c>
      <c r="O385" s="38">
        <v>8.5</v>
      </c>
      <c r="P385" s="59">
        <v>66</v>
      </c>
      <c r="Q385" s="59" t="s">
        <v>1870</v>
      </c>
      <c r="R385" s="37">
        <v>9.3000000000000007</v>
      </c>
      <c r="S385" s="59">
        <v>68</v>
      </c>
      <c r="T385" s="59" t="s">
        <v>1870</v>
      </c>
      <c r="U385" s="37">
        <v>235</v>
      </c>
      <c r="V385" s="59">
        <v>74</v>
      </c>
      <c r="W385" s="59" t="s">
        <v>1870</v>
      </c>
      <c r="X385" s="37">
        <v>4</v>
      </c>
      <c r="Y385" s="59">
        <v>10</v>
      </c>
      <c r="Z385" s="59" t="s">
        <v>1914</v>
      </c>
      <c r="AA385" s="37" t="s">
        <v>2363</v>
      </c>
      <c r="AB385" s="64">
        <v>40</v>
      </c>
      <c r="AC385" s="62" t="s">
        <v>1914</v>
      </c>
      <c r="AD385" s="128">
        <v>64.150000000000006</v>
      </c>
      <c r="AE385" s="62">
        <v>0</v>
      </c>
      <c r="AF385" s="62"/>
      <c r="AG385" s="128">
        <v>64.150000000000006</v>
      </c>
      <c r="AH385" s="62" t="s">
        <v>1870</v>
      </c>
    </row>
    <row r="386" spans="1:34" ht="14.25" x14ac:dyDescent="0.2">
      <c r="A386" s="36" t="s">
        <v>2317</v>
      </c>
      <c r="B386" s="36"/>
      <c r="C386" s="54">
        <v>1</v>
      </c>
      <c r="D386" s="62" t="s">
        <v>2364</v>
      </c>
      <c r="E386" s="67" t="s">
        <v>1903</v>
      </c>
      <c r="F386" s="89"/>
      <c r="G386" s="37">
        <v>170</v>
      </c>
      <c r="H386" s="37">
        <v>47.7</v>
      </c>
      <c r="I386" s="65">
        <v>16.505190311418687</v>
      </c>
      <c r="J386" s="59">
        <v>80</v>
      </c>
      <c r="K386" s="59" t="s">
        <v>1906</v>
      </c>
      <c r="L386" s="37">
        <v>3896</v>
      </c>
      <c r="M386" s="59">
        <v>74</v>
      </c>
      <c r="N386" s="59" t="s">
        <v>1870</v>
      </c>
      <c r="O386" s="38">
        <v>7.3</v>
      </c>
      <c r="P386" s="59">
        <v>78</v>
      </c>
      <c r="Q386" s="59" t="s">
        <v>1870</v>
      </c>
      <c r="R386" s="37">
        <v>5.7</v>
      </c>
      <c r="S386" s="59">
        <v>62</v>
      </c>
      <c r="T386" s="59" t="s">
        <v>1870</v>
      </c>
      <c r="U386" s="37">
        <v>225</v>
      </c>
      <c r="V386" s="59">
        <v>70</v>
      </c>
      <c r="W386" s="59" t="s">
        <v>1870</v>
      </c>
      <c r="X386" s="37">
        <v>10</v>
      </c>
      <c r="Y386" s="59">
        <v>64</v>
      </c>
      <c r="Z386" s="59" t="s">
        <v>1870</v>
      </c>
      <c r="AA386" s="37" t="s">
        <v>2279</v>
      </c>
      <c r="AB386" s="64">
        <v>50</v>
      </c>
      <c r="AC386" s="62" t="s">
        <v>1914</v>
      </c>
      <c r="AD386" s="128">
        <v>68.3</v>
      </c>
      <c r="AE386" s="62">
        <v>0</v>
      </c>
      <c r="AF386" s="62"/>
      <c r="AG386" s="128">
        <v>68.3</v>
      </c>
      <c r="AH386" s="62" t="s">
        <v>1870</v>
      </c>
    </row>
    <row r="387" spans="1:34" ht="14.25" x14ac:dyDescent="0.2">
      <c r="A387" s="36" t="s">
        <v>2317</v>
      </c>
      <c r="B387" s="36"/>
      <c r="C387" s="54">
        <v>1</v>
      </c>
      <c r="D387" s="62" t="s">
        <v>2365</v>
      </c>
      <c r="E387" s="67" t="s">
        <v>1903</v>
      </c>
      <c r="F387" s="89"/>
      <c r="G387" s="37">
        <v>178</v>
      </c>
      <c r="H387" s="37">
        <v>77.3</v>
      </c>
      <c r="I387" s="65">
        <v>24.397172074233051</v>
      </c>
      <c r="J387" s="59">
        <v>80</v>
      </c>
      <c r="K387" s="59" t="s">
        <v>1889</v>
      </c>
      <c r="L387" s="37">
        <v>4649</v>
      </c>
      <c r="M387" s="59">
        <v>85</v>
      </c>
      <c r="N387" s="59" t="s">
        <v>1869</v>
      </c>
      <c r="O387" s="38">
        <v>8</v>
      </c>
      <c r="P387" s="59">
        <v>72</v>
      </c>
      <c r="Q387" s="59" t="s">
        <v>1870</v>
      </c>
      <c r="R387" s="37">
        <v>15.1</v>
      </c>
      <c r="S387" s="59">
        <v>76</v>
      </c>
      <c r="T387" s="59" t="s">
        <v>1870</v>
      </c>
      <c r="U387" s="37">
        <v>210</v>
      </c>
      <c r="V387" s="59">
        <v>62</v>
      </c>
      <c r="W387" s="59" t="s">
        <v>1870</v>
      </c>
      <c r="X387" s="37">
        <v>1</v>
      </c>
      <c r="Y387" s="59">
        <v>0</v>
      </c>
      <c r="Z387" s="59" t="s">
        <v>1914</v>
      </c>
      <c r="AA387" s="37" t="s">
        <v>2163</v>
      </c>
      <c r="AB387" s="64">
        <v>40</v>
      </c>
      <c r="AC387" s="62" t="s">
        <v>1914</v>
      </c>
      <c r="AD387" s="128">
        <v>60.95</v>
      </c>
      <c r="AE387" s="62">
        <v>0</v>
      </c>
      <c r="AF387" s="62"/>
      <c r="AG387" s="128">
        <v>60.95</v>
      </c>
      <c r="AH387" s="62" t="s">
        <v>1870</v>
      </c>
    </row>
    <row r="388" spans="1:34" ht="14.25" x14ac:dyDescent="0.2">
      <c r="A388" s="36" t="s">
        <v>2317</v>
      </c>
      <c r="B388" s="36"/>
      <c r="C388" s="54">
        <v>1</v>
      </c>
      <c r="D388" s="62" t="s">
        <v>2366</v>
      </c>
      <c r="E388" s="67" t="s">
        <v>1903</v>
      </c>
      <c r="F388" s="89"/>
      <c r="G388" s="37">
        <v>170</v>
      </c>
      <c r="H388" s="37">
        <v>58.9</v>
      </c>
      <c r="I388" s="65">
        <v>20.38062283737024</v>
      </c>
      <c r="J388" s="59">
        <v>100</v>
      </c>
      <c r="K388" s="59" t="s">
        <v>1868</v>
      </c>
      <c r="L388" s="37">
        <v>4000</v>
      </c>
      <c r="M388" s="59">
        <v>76</v>
      </c>
      <c r="N388" s="59" t="s">
        <v>1870</v>
      </c>
      <c r="O388" s="38">
        <v>7.8</v>
      </c>
      <c r="P388" s="59">
        <v>74</v>
      </c>
      <c r="Q388" s="59" t="s">
        <v>1870</v>
      </c>
      <c r="R388" s="37">
        <v>8.1999999999999993</v>
      </c>
      <c r="S388" s="59">
        <v>66</v>
      </c>
      <c r="T388" s="59" t="s">
        <v>1870</v>
      </c>
      <c r="U388" s="37">
        <v>220</v>
      </c>
      <c r="V388" s="59">
        <v>66</v>
      </c>
      <c r="W388" s="59" t="s">
        <v>1870</v>
      </c>
      <c r="X388" s="37">
        <v>3</v>
      </c>
      <c r="Y388" s="59">
        <v>0</v>
      </c>
      <c r="Z388" s="59" t="s">
        <v>1914</v>
      </c>
      <c r="AA388" s="37" t="s">
        <v>2210</v>
      </c>
      <c r="AB388" s="64">
        <v>40</v>
      </c>
      <c r="AC388" s="62" t="s">
        <v>1914</v>
      </c>
      <c r="AD388" s="128">
        <v>62.4</v>
      </c>
      <c r="AE388" s="62">
        <v>0</v>
      </c>
      <c r="AF388" s="62"/>
      <c r="AG388" s="128">
        <v>62.4</v>
      </c>
      <c r="AH388" s="62" t="s">
        <v>1870</v>
      </c>
    </row>
    <row r="389" spans="1:34" ht="14.25" x14ac:dyDescent="0.2">
      <c r="A389" s="36" t="s">
        <v>2317</v>
      </c>
      <c r="B389" s="36"/>
      <c r="C389" s="54">
        <v>1</v>
      </c>
      <c r="D389" s="62" t="s">
        <v>2367</v>
      </c>
      <c r="E389" s="67" t="s">
        <v>1903</v>
      </c>
      <c r="F389" s="89"/>
      <c r="G389" s="37">
        <v>177</v>
      </c>
      <c r="H389" s="37">
        <v>64.7</v>
      </c>
      <c r="I389" s="65">
        <v>20.651792269143606</v>
      </c>
      <c r="J389" s="59">
        <v>100</v>
      </c>
      <c r="K389" s="59" t="s">
        <v>1868</v>
      </c>
      <c r="L389" s="37">
        <v>4949</v>
      </c>
      <c r="M389" s="59">
        <v>100</v>
      </c>
      <c r="N389" s="59" t="s">
        <v>1875</v>
      </c>
      <c r="O389" s="38">
        <v>7.2</v>
      </c>
      <c r="P389" s="59">
        <v>80</v>
      </c>
      <c r="Q389" s="59" t="s">
        <v>1869</v>
      </c>
      <c r="R389" s="37">
        <v>6.9</v>
      </c>
      <c r="S389" s="59">
        <v>64</v>
      </c>
      <c r="T389" s="59" t="s">
        <v>1870</v>
      </c>
      <c r="U389" s="37">
        <v>200</v>
      </c>
      <c r="V389" s="59">
        <v>50</v>
      </c>
      <c r="W389" s="59" t="s">
        <v>1914</v>
      </c>
      <c r="X389" s="37">
        <v>1</v>
      </c>
      <c r="Y389" s="59">
        <v>0</v>
      </c>
      <c r="Z389" s="59" t="s">
        <v>1914</v>
      </c>
      <c r="AA389" s="37" t="s">
        <v>2368</v>
      </c>
      <c r="AB389" s="64">
        <v>30</v>
      </c>
      <c r="AC389" s="62" t="s">
        <v>1914</v>
      </c>
      <c r="AD389" s="128">
        <v>63.4</v>
      </c>
      <c r="AE389" s="62">
        <v>0</v>
      </c>
      <c r="AF389" s="62"/>
      <c r="AG389" s="128">
        <v>63.4</v>
      </c>
      <c r="AH389" s="62" t="s">
        <v>1870</v>
      </c>
    </row>
    <row r="390" spans="1:34" ht="14.25" x14ac:dyDescent="0.2">
      <c r="A390" s="36" t="s">
        <v>2317</v>
      </c>
      <c r="B390" s="36"/>
      <c r="C390" s="54">
        <v>1</v>
      </c>
      <c r="D390" s="62" t="s">
        <v>2369</v>
      </c>
      <c r="E390" s="67" t="s">
        <v>1903</v>
      </c>
      <c r="F390" s="89"/>
      <c r="G390" s="37">
        <v>175</v>
      </c>
      <c r="H390" s="37">
        <v>73.099999999999994</v>
      </c>
      <c r="I390" s="65">
        <v>23.869387755102039</v>
      </c>
      <c r="J390" s="59">
        <v>80</v>
      </c>
      <c r="K390" s="59" t="s">
        <v>1889</v>
      </c>
      <c r="L390" s="37">
        <v>5217</v>
      </c>
      <c r="M390" s="59">
        <v>100</v>
      </c>
      <c r="N390" s="59" t="s">
        <v>1875</v>
      </c>
      <c r="O390" s="38">
        <v>7.8</v>
      </c>
      <c r="P390" s="59">
        <v>74</v>
      </c>
      <c r="Q390" s="59" t="s">
        <v>1870</v>
      </c>
      <c r="R390" s="37">
        <v>8.1999999999999993</v>
      </c>
      <c r="S390" s="59">
        <v>66</v>
      </c>
      <c r="T390" s="59" t="s">
        <v>1870</v>
      </c>
      <c r="U390" s="37">
        <v>210</v>
      </c>
      <c r="V390" s="59">
        <v>62</v>
      </c>
      <c r="W390" s="59" t="s">
        <v>1870</v>
      </c>
      <c r="X390" s="37">
        <v>4</v>
      </c>
      <c r="Y390" s="59">
        <v>10</v>
      </c>
      <c r="Z390" s="59" t="s">
        <v>1914</v>
      </c>
      <c r="AA390" s="37" t="s">
        <v>2331</v>
      </c>
      <c r="AB390" s="64">
        <v>30</v>
      </c>
      <c r="AC390" s="62" t="s">
        <v>1914</v>
      </c>
      <c r="AD390" s="128">
        <v>61.6</v>
      </c>
      <c r="AE390" s="62">
        <v>0</v>
      </c>
      <c r="AF390" s="62"/>
      <c r="AG390" s="128">
        <v>61.6</v>
      </c>
      <c r="AH390" s="62" t="s">
        <v>1870</v>
      </c>
    </row>
    <row r="391" spans="1:34" ht="14.25" x14ac:dyDescent="0.2">
      <c r="A391" s="36" t="s">
        <v>2317</v>
      </c>
      <c r="B391" s="36"/>
      <c r="C391" s="54">
        <v>1</v>
      </c>
      <c r="D391" s="62" t="s">
        <v>2370</v>
      </c>
      <c r="E391" s="67" t="s">
        <v>1903</v>
      </c>
      <c r="F391" s="89"/>
      <c r="G391" s="37">
        <v>178</v>
      </c>
      <c r="H391" s="37">
        <v>68</v>
      </c>
      <c r="I391" s="65">
        <v>21.461936624163616</v>
      </c>
      <c r="J391" s="59">
        <v>100</v>
      </c>
      <c r="K391" s="59" t="s">
        <v>1868</v>
      </c>
      <c r="L391" s="37">
        <v>4516</v>
      </c>
      <c r="M391" s="59">
        <v>85</v>
      </c>
      <c r="N391" s="59" t="s">
        <v>1869</v>
      </c>
      <c r="O391" s="38">
        <v>8.3000000000000007</v>
      </c>
      <c r="P391" s="59">
        <v>68</v>
      </c>
      <c r="Q391" s="59" t="s">
        <v>1870</v>
      </c>
      <c r="R391" s="37">
        <v>8.9</v>
      </c>
      <c r="S391" s="59">
        <v>68</v>
      </c>
      <c r="T391" s="59" t="s">
        <v>1870</v>
      </c>
      <c r="U391" s="37">
        <v>200</v>
      </c>
      <c r="V391" s="59">
        <v>50</v>
      </c>
      <c r="W391" s="59" t="s">
        <v>1914</v>
      </c>
      <c r="X391" s="37">
        <v>0</v>
      </c>
      <c r="Y391" s="59">
        <v>0</v>
      </c>
      <c r="Z391" s="59" t="s">
        <v>1914</v>
      </c>
      <c r="AA391" s="37" t="s">
        <v>2371</v>
      </c>
      <c r="AB391" s="64">
        <v>40</v>
      </c>
      <c r="AC391" s="62" t="s">
        <v>1914</v>
      </c>
      <c r="AD391" s="128">
        <v>61.15</v>
      </c>
      <c r="AE391" s="62">
        <v>0</v>
      </c>
      <c r="AF391" s="62"/>
      <c r="AG391" s="128">
        <v>61.15</v>
      </c>
      <c r="AH391" s="62" t="s">
        <v>1870</v>
      </c>
    </row>
    <row r="392" spans="1:34" ht="14.25" x14ac:dyDescent="0.2">
      <c r="A392" s="36" t="s">
        <v>2317</v>
      </c>
      <c r="B392" s="36"/>
      <c r="C392" s="54">
        <v>1</v>
      </c>
      <c r="D392" s="62" t="s">
        <v>2372</v>
      </c>
      <c r="E392" s="67" t="s">
        <v>1903</v>
      </c>
      <c r="F392" s="89"/>
      <c r="G392" s="37">
        <v>176</v>
      </c>
      <c r="H392" s="37">
        <v>81.900000000000006</v>
      </c>
      <c r="I392" s="65">
        <v>26.439824380165291</v>
      </c>
      <c r="J392" s="59">
        <v>80</v>
      </c>
      <c r="K392" s="59" t="s">
        <v>1889</v>
      </c>
      <c r="L392" s="37">
        <v>4892</v>
      </c>
      <c r="M392" s="59">
        <v>95</v>
      </c>
      <c r="N392" s="59" t="s">
        <v>1875</v>
      </c>
      <c r="O392" s="38">
        <v>7.2</v>
      </c>
      <c r="P392" s="59">
        <v>80</v>
      </c>
      <c r="Q392" s="59" t="s">
        <v>1869</v>
      </c>
      <c r="R392" s="37">
        <v>20.399999999999999</v>
      </c>
      <c r="S392" s="59">
        <v>85</v>
      </c>
      <c r="T392" s="59" t="s">
        <v>1869</v>
      </c>
      <c r="U392" s="37">
        <v>230</v>
      </c>
      <c r="V392" s="59">
        <v>72</v>
      </c>
      <c r="W392" s="59" t="s">
        <v>1870</v>
      </c>
      <c r="X392" s="37">
        <v>3</v>
      </c>
      <c r="Y392" s="59">
        <v>0</v>
      </c>
      <c r="Z392" s="59" t="s">
        <v>1914</v>
      </c>
      <c r="AA392" s="37" t="s">
        <v>2334</v>
      </c>
      <c r="AB392" s="64">
        <v>50</v>
      </c>
      <c r="AC392" s="62" t="s">
        <v>1914</v>
      </c>
      <c r="AD392" s="128">
        <v>67.95</v>
      </c>
      <c r="AE392" s="62">
        <v>0</v>
      </c>
      <c r="AF392" s="62"/>
      <c r="AG392" s="128">
        <v>67.95</v>
      </c>
      <c r="AH392" s="62" t="s">
        <v>1870</v>
      </c>
    </row>
    <row r="393" spans="1:34" ht="14.25" x14ac:dyDescent="0.2">
      <c r="A393" s="36" t="s">
        <v>2317</v>
      </c>
      <c r="B393" s="36"/>
      <c r="C393" s="54">
        <v>1</v>
      </c>
      <c r="D393" s="62" t="s">
        <v>2373</v>
      </c>
      <c r="E393" s="67" t="s">
        <v>1903</v>
      </c>
      <c r="F393" s="89"/>
      <c r="G393" s="37">
        <v>170</v>
      </c>
      <c r="H393" s="37">
        <v>76.2</v>
      </c>
      <c r="I393" s="65">
        <v>26.366782006920417</v>
      </c>
      <c r="J393" s="59">
        <v>80</v>
      </c>
      <c r="K393" s="59" t="s">
        <v>1889</v>
      </c>
      <c r="L393" s="37">
        <v>4082</v>
      </c>
      <c r="M393" s="59">
        <v>78</v>
      </c>
      <c r="N393" s="59" t="s">
        <v>1870</v>
      </c>
      <c r="O393" s="38">
        <v>7.3</v>
      </c>
      <c r="P393" s="59">
        <v>78</v>
      </c>
      <c r="Q393" s="59" t="s">
        <v>1870</v>
      </c>
      <c r="R393" s="37">
        <v>20</v>
      </c>
      <c r="S393" s="59">
        <v>85</v>
      </c>
      <c r="T393" s="59" t="s">
        <v>1869</v>
      </c>
      <c r="U393" s="37">
        <v>240</v>
      </c>
      <c r="V393" s="59">
        <v>76</v>
      </c>
      <c r="W393" s="59" t="s">
        <v>1870</v>
      </c>
      <c r="X393" s="37">
        <v>5</v>
      </c>
      <c r="Y393" s="59">
        <v>20</v>
      </c>
      <c r="Z393" s="59" t="s">
        <v>1914</v>
      </c>
      <c r="AA393" s="37" t="s">
        <v>2184</v>
      </c>
      <c r="AB393" s="64">
        <v>50</v>
      </c>
      <c r="AC393" s="62" t="s">
        <v>1914</v>
      </c>
      <c r="AD393" s="128">
        <v>67.400000000000006</v>
      </c>
      <c r="AE393" s="62">
        <v>0</v>
      </c>
      <c r="AF393" s="62"/>
      <c r="AG393" s="128">
        <v>67.400000000000006</v>
      </c>
      <c r="AH393" s="62" t="s">
        <v>1870</v>
      </c>
    </row>
    <row r="394" spans="1:34" ht="14.25" x14ac:dyDescent="0.2">
      <c r="A394" s="36" t="s">
        <v>2317</v>
      </c>
      <c r="B394" s="36"/>
      <c r="C394" s="54">
        <v>1</v>
      </c>
      <c r="D394" s="62" t="s">
        <v>2374</v>
      </c>
      <c r="E394" s="67" t="s">
        <v>1903</v>
      </c>
      <c r="F394" s="89"/>
      <c r="G394" s="37">
        <v>158</v>
      </c>
      <c r="H394" s="37">
        <v>69.7</v>
      </c>
      <c r="I394" s="65">
        <v>27.920205095337288</v>
      </c>
      <c r="J394" s="59">
        <v>60</v>
      </c>
      <c r="K394" s="59" t="s">
        <v>1909</v>
      </c>
      <c r="L394" s="37">
        <v>4068</v>
      </c>
      <c r="M394" s="59">
        <v>76</v>
      </c>
      <c r="N394" s="59" t="s">
        <v>1870</v>
      </c>
      <c r="O394" s="38">
        <v>7.7</v>
      </c>
      <c r="P394" s="59">
        <v>74</v>
      </c>
      <c r="Q394" s="59" t="s">
        <v>1870</v>
      </c>
      <c r="R394" s="37">
        <v>19.5</v>
      </c>
      <c r="S394" s="59">
        <v>85</v>
      </c>
      <c r="T394" s="59" t="s">
        <v>1869</v>
      </c>
      <c r="U394" s="37">
        <v>190</v>
      </c>
      <c r="V394" s="59">
        <v>30</v>
      </c>
      <c r="W394" s="59" t="s">
        <v>1914</v>
      </c>
      <c r="X394" s="37">
        <v>0</v>
      </c>
      <c r="Y394" s="59">
        <v>0</v>
      </c>
      <c r="Z394" s="59" t="s">
        <v>1914</v>
      </c>
      <c r="AA394" s="37" t="s">
        <v>2375</v>
      </c>
      <c r="AB394" s="64"/>
      <c r="AC394" s="62" t="s">
        <v>1914</v>
      </c>
      <c r="AD394" s="128">
        <v>46.7</v>
      </c>
      <c r="AE394" s="62">
        <v>0</v>
      </c>
      <c r="AF394" s="62"/>
      <c r="AG394" s="128">
        <v>46.7</v>
      </c>
      <c r="AH394" s="62" t="s">
        <v>1914</v>
      </c>
    </row>
    <row r="395" spans="1:34" ht="14.25" x14ac:dyDescent="0.2">
      <c r="A395" s="36" t="s">
        <v>2376</v>
      </c>
      <c r="B395" s="36"/>
      <c r="C395" s="54">
        <v>1</v>
      </c>
      <c r="D395" s="62" t="s">
        <v>2377</v>
      </c>
      <c r="E395" s="67" t="s">
        <v>1874</v>
      </c>
      <c r="F395" s="89"/>
      <c r="G395" s="62">
        <v>169</v>
      </c>
      <c r="H395" s="62">
        <v>61</v>
      </c>
      <c r="I395" s="65">
        <v>21.357795595392318</v>
      </c>
      <c r="J395" s="59">
        <v>100</v>
      </c>
      <c r="K395" s="59" t="s">
        <v>1868</v>
      </c>
      <c r="L395" s="62">
        <v>3374</v>
      </c>
      <c r="M395" s="59">
        <v>100</v>
      </c>
      <c r="N395" s="59" t="s">
        <v>1875</v>
      </c>
      <c r="O395" s="62">
        <v>9.6</v>
      </c>
      <c r="P395" s="59">
        <v>68</v>
      </c>
      <c r="Q395" s="59" t="s">
        <v>1870</v>
      </c>
      <c r="R395" s="62">
        <v>14.1</v>
      </c>
      <c r="S395" s="59">
        <v>72</v>
      </c>
      <c r="T395" s="59" t="s">
        <v>1870</v>
      </c>
      <c r="U395" s="37">
        <v>150</v>
      </c>
      <c r="V395" s="59">
        <v>60</v>
      </c>
      <c r="W395" s="59" t="s">
        <v>1870</v>
      </c>
      <c r="X395" s="64">
        <v>30</v>
      </c>
      <c r="Y395" s="59">
        <v>64</v>
      </c>
      <c r="Z395" s="59" t="s">
        <v>1870</v>
      </c>
      <c r="AA395" s="37" t="s">
        <v>2286</v>
      </c>
      <c r="AB395" s="64">
        <v>30</v>
      </c>
      <c r="AC395" s="62" t="s">
        <v>1914</v>
      </c>
      <c r="AD395" s="128">
        <v>69.2</v>
      </c>
      <c r="AE395" s="62">
        <v>0</v>
      </c>
      <c r="AF395" s="62"/>
      <c r="AG395" s="128">
        <v>69.2</v>
      </c>
      <c r="AH395" s="62" t="s">
        <v>1870</v>
      </c>
    </row>
    <row r="396" spans="1:34" ht="14.25" x14ac:dyDescent="0.2">
      <c r="A396" s="36" t="s">
        <v>2376</v>
      </c>
      <c r="B396" s="36"/>
      <c r="C396" s="54">
        <v>1</v>
      </c>
      <c r="D396" s="62" t="s">
        <v>2378</v>
      </c>
      <c r="E396" s="67" t="s">
        <v>1874</v>
      </c>
      <c r="F396" s="89"/>
      <c r="G396" s="62">
        <v>167</v>
      </c>
      <c r="H396" s="62">
        <v>64</v>
      </c>
      <c r="I396" s="65">
        <v>22.948115744558788</v>
      </c>
      <c r="J396" s="59">
        <v>100</v>
      </c>
      <c r="K396" s="59" t="s">
        <v>1868</v>
      </c>
      <c r="L396" s="62">
        <v>2957</v>
      </c>
      <c r="M396" s="59">
        <v>80</v>
      </c>
      <c r="N396" s="59" t="s">
        <v>1869</v>
      </c>
      <c r="O396" s="62">
        <v>9.5</v>
      </c>
      <c r="P396" s="59">
        <v>68</v>
      </c>
      <c r="Q396" s="59" t="s">
        <v>1870</v>
      </c>
      <c r="R396" s="62">
        <v>17.7</v>
      </c>
      <c r="S396" s="59">
        <v>78</v>
      </c>
      <c r="T396" s="59" t="s">
        <v>1870</v>
      </c>
      <c r="U396" s="37">
        <v>170</v>
      </c>
      <c r="V396" s="59">
        <v>72</v>
      </c>
      <c r="W396" s="59" t="s">
        <v>1870</v>
      </c>
      <c r="X396" s="64">
        <v>30</v>
      </c>
      <c r="Y396" s="59">
        <v>64</v>
      </c>
      <c r="Z396" s="59" t="s">
        <v>1870</v>
      </c>
      <c r="AA396" s="64" t="s">
        <v>2186</v>
      </c>
      <c r="AB396" s="64">
        <v>10</v>
      </c>
      <c r="AC396" s="62" t="s">
        <v>1914</v>
      </c>
      <c r="AD396" s="128">
        <v>64</v>
      </c>
      <c r="AE396" s="62">
        <v>0</v>
      </c>
      <c r="AF396" s="62"/>
      <c r="AG396" s="128">
        <v>64</v>
      </c>
      <c r="AH396" s="62" t="s">
        <v>1870</v>
      </c>
    </row>
    <row r="397" spans="1:34" ht="14.25" x14ac:dyDescent="0.2">
      <c r="A397" s="36" t="s">
        <v>2376</v>
      </c>
      <c r="B397" s="36"/>
      <c r="C397" s="54">
        <v>1</v>
      </c>
      <c r="D397" s="62" t="s">
        <v>2379</v>
      </c>
      <c r="E397" s="67" t="s">
        <v>1874</v>
      </c>
      <c r="F397" s="89"/>
      <c r="G397" s="62">
        <v>116</v>
      </c>
      <c r="H397" s="62">
        <v>62</v>
      </c>
      <c r="I397" s="65">
        <v>46.076099881093938</v>
      </c>
      <c r="J397" s="59">
        <v>60</v>
      </c>
      <c r="K397" s="59" t="s">
        <v>1909</v>
      </c>
      <c r="L397" s="62">
        <v>2941</v>
      </c>
      <c r="M397" s="59">
        <v>78</v>
      </c>
      <c r="N397" s="59" t="s">
        <v>1870</v>
      </c>
      <c r="O397" s="62">
        <v>10.3</v>
      </c>
      <c r="P397" s="59">
        <v>60</v>
      </c>
      <c r="Q397" s="59" t="s">
        <v>1870</v>
      </c>
      <c r="R397" s="62">
        <v>22.7</v>
      </c>
      <c r="S397" s="59">
        <v>90</v>
      </c>
      <c r="T397" s="59" t="s">
        <v>1875</v>
      </c>
      <c r="U397" s="37">
        <v>150</v>
      </c>
      <c r="V397" s="59">
        <v>60</v>
      </c>
      <c r="W397" s="59" t="s">
        <v>1870</v>
      </c>
      <c r="X397" s="64">
        <v>29</v>
      </c>
      <c r="Y397" s="59">
        <v>64</v>
      </c>
      <c r="Z397" s="59" t="s">
        <v>1870</v>
      </c>
      <c r="AA397" s="64" t="s">
        <v>2380</v>
      </c>
      <c r="AB397" s="64">
        <v>64</v>
      </c>
      <c r="AC397" s="62" t="s">
        <v>1870</v>
      </c>
      <c r="AD397" s="128">
        <v>66.900000000000006</v>
      </c>
      <c r="AE397" s="62">
        <v>0</v>
      </c>
      <c r="AF397" s="62"/>
      <c r="AG397" s="128">
        <v>66.900000000000006</v>
      </c>
      <c r="AH397" s="62" t="s">
        <v>1870</v>
      </c>
    </row>
    <row r="398" spans="1:34" ht="14.25" x14ac:dyDescent="0.2">
      <c r="A398" s="36" t="s">
        <v>2376</v>
      </c>
      <c r="B398" s="36"/>
      <c r="C398" s="54">
        <v>1</v>
      </c>
      <c r="D398" s="62" t="s">
        <v>2381</v>
      </c>
      <c r="E398" s="67" t="s">
        <v>1874</v>
      </c>
      <c r="F398" s="89"/>
      <c r="G398" s="62">
        <v>158</v>
      </c>
      <c r="H398" s="62">
        <v>44</v>
      </c>
      <c r="I398" s="65">
        <v>17.625380547989106</v>
      </c>
      <c r="J398" s="59">
        <v>100</v>
      </c>
      <c r="K398" s="59" t="s">
        <v>1868</v>
      </c>
      <c r="L398" s="62">
        <v>2511</v>
      </c>
      <c r="M398" s="59">
        <v>70</v>
      </c>
      <c r="N398" s="59" t="s">
        <v>1870</v>
      </c>
      <c r="O398" s="62">
        <v>9.6999999999999993</v>
      </c>
      <c r="P398" s="59">
        <v>66</v>
      </c>
      <c r="Q398" s="59" t="s">
        <v>1870</v>
      </c>
      <c r="R398" s="62">
        <v>17.899999999999999</v>
      </c>
      <c r="S398" s="59">
        <v>78</v>
      </c>
      <c r="T398" s="59" t="s">
        <v>1870</v>
      </c>
      <c r="U398" s="37">
        <v>160</v>
      </c>
      <c r="V398" s="59">
        <v>66</v>
      </c>
      <c r="W398" s="59" t="s">
        <v>1870</v>
      </c>
      <c r="X398" s="64">
        <v>32</v>
      </c>
      <c r="Y398" s="59">
        <v>66</v>
      </c>
      <c r="Z398" s="59" t="s">
        <v>1870</v>
      </c>
      <c r="AA398" s="64" t="s">
        <v>2192</v>
      </c>
      <c r="AB398" s="64">
        <v>20</v>
      </c>
      <c r="AC398" s="62" t="s">
        <v>1914</v>
      </c>
      <c r="AD398" s="128">
        <v>63.7</v>
      </c>
      <c r="AE398" s="62">
        <v>0</v>
      </c>
      <c r="AF398" s="62"/>
      <c r="AG398" s="128">
        <v>63.7</v>
      </c>
      <c r="AH398" s="62" t="s">
        <v>1870</v>
      </c>
    </row>
    <row r="399" spans="1:34" ht="14.25" x14ac:dyDescent="0.2">
      <c r="A399" s="36" t="s">
        <v>2376</v>
      </c>
      <c r="B399" s="36"/>
      <c r="C399" s="54">
        <v>1</v>
      </c>
      <c r="D399" s="62" t="s">
        <v>2382</v>
      </c>
      <c r="E399" s="67" t="s">
        <v>1874</v>
      </c>
      <c r="F399" s="89"/>
      <c r="G399" s="62">
        <v>170</v>
      </c>
      <c r="H399" s="62">
        <v>86</v>
      </c>
      <c r="I399" s="65">
        <v>29.757785467128027</v>
      </c>
      <c r="J399" s="59">
        <v>60</v>
      </c>
      <c r="K399" s="59" t="s">
        <v>1909</v>
      </c>
      <c r="L399" s="62">
        <v>3528</v>
      </c>
      <c r="M399" s="59">
        <v>100</v>
      </c>
      <c r="N399" s="59" t="s">
        <v>1875</v>
      </c>
      <c r="O399" s="62">
        <v>9.1</v>
      </c>
      <c r="P399" s="59">
        <v>72</v>
      </c>
      <c r="Q399" s="59" t="s">
        <v>1870</v>
      </c>
      <c r="R399" s="62">
        <v>6.8</v>
      </c>
      <c r="S399" s="59">
        <v>62</v>
      </c>
      <c r="T399" s="59" t="s">
        <v>1870</v>
      </c>
      <c r="U399" s="37">
        <v>140</v>
      </c>
      <c r="V399" s="59">
        <v>40</v>
      </c>
      <c r="W399" s="59" t="s">
        <v>1914</v>
      </c>
      <c r="X399" s="64">
        <v>27</v>
      </c>
      <c r="Y399" s="59">
        <v>62</v>
      </c>
      <c r="Z399" s="59" t="s">
        <v>1870</v>
      </c>
      <c r="AA399" s="64" t="s">
        <v>2383</v>
      </c>
      <c r="AB399" s="64">
        <v>30</v>
      </c>
      <c r="AC399" s="62" t="s">
        <v>1914</v>
      </c>
      <c r="AD399" s="128">
        <v>60.800000000000004</v>
      </c>
      <c r="AE399" s="62">
        <v>0</v>
      </c>
      <c r="AF399" s="62"/>
      <c r="AG399" s="128">
        <v>60.8</v>
      </c>
      <c r="AH399" s="62" t="s">
        <v>1870</v>
      </c>
    </row>
    <row r="400" spans="1:34" ht="14.25" x14ac:dyDescent="0.2">
      <c r="A400" s="36" t="s">
        <v>2376</v>
      </c>
      <c r="B400" s="36"/>
      <c r="C400" s="54">
        <v>1</v>
      </c>
      <c r="D400" s="62" t="s">
        <v>2384</v>
      </c>
      <c r="E400" s="67" t="s">
        <v>1874</v>
      </c>
      <c r="F400" s="89"/>
      <c r="G400" s="62">
        <v>160</v>
      </c>
      <c r="H400" s="62">
        <v>67</v>
      </c>
      <c r="I400" s="65">
        <v>26.171875</v>
      </c>
      <c r="J400" s="59">
        <v>60</v>
      </c>
      <c r="K400" s="59" t="s">
        <v>1909</v>
      </c>
      <c r="L400" s="62">
        <v>3192</v>
      </c>
      <c r="M400" s="59">
        <v>85</v>
      </c>
      <c r="N400" s="59" t="s">
        <v>1869</v>
      </c>
      <c r="O400" s="62">
        <v>9.1</v>
      </c>
      <c r="P400" s="59">
        <v>72</v>
      </c>
      <c r="Q400" s="59" t="s">
        <v>1870</v>
      </c>
      <c r="R400" s="62">
        <v>22.9</v>
      </c>
      <c r="S400" s="59">
        <v>90</v>
      </c>
      <c r="T400" s="59" t="s">
        <v>1875</v>
      </c>
      <c r="U400" s="37">
        <v>150</v>
      </c>
      <c r="V400" s="59">
        <v>60</v>
      </c>
      <c r="W400" s="59" t="s">
        <v>1870</v>
      </c>
      <c r="X400" s="64">
        <v>31</v>
      </c>
      <c r="Y400" s="59">
        <v>66</v>
      </c>
      <c r="Z400" s="59" t="s">
        <v>1870</v>
      </c>
      <c r="AA400" s="64" t="s">
        <v>2347</v>
      </c>
      <c r="AB400" s="64">
        <v>20</v>
      </c>
      <c r="AC400" s="62" t="s">
        <v>1914</v>
      </c>
      <c r="AD400" s="128">
        <v>61.75</v>
      </c>
      <c r="AE400" s="62">
        <v>0</v>
      </c>
      <c r="AF400" s="62"/>
      <c r="AG400" s="128">
        <v>61.75</v>
      </c>
      <c r="AH400" s="62" t="s">
        <v>1870</v>
      </c>
    </row>
    <row r="401" spans="1:34" ht="14.25" x14ac:dyDescent="0.2">
      <c r="A401" s="36" t="s">
        <v>2376</v>
      </c>
      <c r="B401" s="36"/>
      <c r="C401" s="54">
        <v>1</v>
      </c>
      <c r="D401" s="62" t="s">
        <v>2385</v>
      </c>
      <c r="E401" s="67" t="s">
        <v>1874</v>
      </c>
      <c r="F401" s="89"/>
      <c r="G401" s="62">
        <v>168</v>
      </c>
      <c r="H401" s="62">
        <v>86</v>
      </c>
      <c r="I401" s="65">
        <v>30.470521541950113</v>
      </c>
      <c r="J401" s="59">
        <v>60</v>
      </c>
      <c r="K401" s="59" t="s">
        <v>1909</v>
      </c>
      <c r="L401" s="62">
        <v>3832</v>
      </c>
      <c r="M401" s="59">
        <v>100</v>
      </c>
      <c r="N401" s="59" t="s">
        <v>1875</v>
      </c>
      <c r="O401" s="62">
        <v>9.1999999999999993</v>
      </c>
      <c r="P401" s="59">
        <v>72</v>
      </c>
      <c r="Q401" s="59" t="s">
        <v>1870</v>
      </c>
      <c r="R401" s="62">
        <v>18.7</v>
      </c>
      <c r="S401" s="59">
        <v>80</v>
      </c>
      <c r="T401" s="59" t="s">
        <v>1869</v>
      </c>
      <c r="U401" s="37">
        <v>140</v>
      </c>
      <c r="V401" s="59">
        <v>40</v>
      </c>
      <c r="W401" s="59" t="s">
        <v>1914</v>
      </c>
      <c r="X401" s="64">
        <v>29</v>
      </c>
      <c r="Y401" s="59">
        <v>64</v>
      </c>
      <c r="Z401" s="59" t="s">
        <v>1870</v>
      </c>
      <c r="AA401" s="64" t="s">
        <v>2340</v>
      </c>
      <c r="AB401" s="64">
        <v>20</v>
      </c>
      <c r="AC401" s="62" t="s">
        <v>1914</v>
      </c>
      <c r="AD401" s="128">
        <v>60.800000000000004</v>
      </c>
      <c r="AE401" s="62">
        <v>0</v>
      </c>
      <c r="AF401" s="62"/>
      <c r="AG401" s="128">
        <v>60.8</v>
      </c>
      <c r="AH401" s="62" t="s">
        <v>1870</v>
      </c>
    </row>
    <row r="402" spans="1:34" ht="14.25" x14ac:dyDescent="0.2">
      <c r="A402" s="36" t="s">
        <v>2376</v>
      </c>
      <c r="B402" s="36"/>
      <c r="C402" s="54">
        <v>1</v>
      </c>
      <c r="D402" s="62" t="s">
        <v>2386</v>
      </c>
      <c r="E402" s="67" t="s">
        <v>1874</v>
      </c>
      <c r="F402" s="89"/>
      <c r="G402" s="62">
        <v>168</v>
      </c>
      <c r="H402" s="62">
        <v>85</v>
      </c>
      <c r="I402" s="65">
        <v>30.116213151927436</v>
      </c>
      <c r="J402" s="59">
        <v>60</v>
      </c>
      <c r="K402" s="59" t="s">
        <v>1909</v>
      </c>
      <c r="L402" s="62">
        <v>3254</v>
      </c>
      <c r="M402" s="59">
        <v>90</v>
      </c>
      <c r="N402" s="59" t="s">
        <v>1875</v>
      </c>
      <c r="O402" s="62">
        <v>10</v>
      </c>
      <c r="P402" s="59">
        <v>62</v>
      </c>
      <c r="Q402" s="59" t="s">
        <v>1870</v>
      </c>
      <c r="R402" s="62">
        <v>17</v>
      </c>
      <c r="S402" s="59">
        <v>76</v>
      </c>
      <c r="T402" s="59" t="s">
        <v>1870</v>
      </c>
      <c r="U402" s="37">
        <v>130</v>
      </c>
      <c r="V402" s="59">
        <v>20</v>
      </c>
      <c r="W402" s="59" t="s">
        <v>1914</v>
      </c>
      <c r="X402" s="64">
        <v>31</v>
      </c>
      <c r="Y402" s="59">
        <v>66</v>
      </c>
      <c r="Z402" s="59" t="s">
        <v>1870</v>
      </c>
      <c r="AA402" s="64" t="s">
        <v>2158</v>
      </c>
      <c r="AB402" s="64">
        <v>50</v>
      </c>
      <c r="AC402" s="62" t="s">
        <v>1914</v>
      </c>
      <c r="AD402" s="128">
        <v>61.1</v>
      </c>
      <c r="AE402" s="62">
        <v>0</v>
      </c>
      <c r="AF402" s="62"/>
      <c r="AG402" s="128">
        <v>61.1</v>
      </c>
      <c r="AH402" s="62" t="s">
        <v>1870</v>
      </c>
    </row>
    <row r="403" spans="1:34" ht="14.25" x14ac:dyDescent="0.2">
      <c r="A403" s="36" t="s">
        <v>2376</v>
      </c>
      <c r="B403" s="36"/>
      <c r="C403" s="54">
        <v>1</v>
      </c>
      <c r="D403" s="62" t="s">
        <v>2387</v>
      </c>
      <c r="E403" s="67" t="s">
        <v>1874</v>
      </c>
      <c r="F403" s="89"/>
      <c r="G403" s="62">
        <v>165</v>
      </c>
      <c r="H403" s="62">
        <v>50</v>
      </c>
      <c r="I403" s="65">
        <v>18.365472910927455</v>
      </c>
      <c r="J403" s="59">
        <v>100</v>
      </c>
      <c r="K403" s="59" t="s">
        <v>1868</v>
      </c>
      <c r="L403" s="62">
        <v>4014</v>
      </c>
      <c r="M403" s="59">
        <v>100</v>
      </c>
      <c r="N403" s="59" t="s">
        <v>1875</v>
      </c>
      <c r="O403" s="62">
        <v>9.5</v>
      </c>
      <c r="P403" s="59">
        <v>68</v>
      </c>
      <c r="Q403" s="59" t="s">
        <v>1870</v>
      </c>
      <c r="R403" s="62">
        <v>28.3</v>
      </c>
      <c r="S403" s="59">
        <v>100</v>
      </c>
      <c r="T403" s="59" t="s">
        <v>1875</v>
      </c>
      <c r="U403" s="37">
        <v>150</v>
      </c>
      <c r="V403" s="59">
        <v>60</v>
      </c>
      <c r="W403" s="59" t="s">
        <v>1870</v>
      </c>
      <c r="X403" s="64">
        <v>39</v>
      </c>
      <c r="Y403" s="59">
        <v>74</v>
      </c>
      <c r="Z403" s="59" t="s">
        <v>1870</v>
      </c>
      <c r="AA403" s="64" t="s">
        <v>2388</v>
      </c>
      <c r="AB403" s="64"/>
      <c r="AC403" s="62" t="s">
        <v>1914</v>
      </c>
      <c r="AD403" s="128">
        <v>67</v>
      </c>
      <c r="AE403" s="62">
        <v>0</v>
      </c>
      <c r="AF403" s="62"/>
      <c r="AG403" s="128">
        <v>67</v>
      </c>
      <c r="AH403" s="62" t="s">
        <v>1870</v>
      </c>
    </row>
    <row r="404" spans="1:34" ht="14.25" x14ac:dyDescent="0.2">
      <c r="A404" s="36" t="s">
        <v>2376</v>
      </c>
      <c r="B404" s="36"/>
      <c r="C404" s="54">
        <v>1</v>
      </c>
      <c r="D404" s="62" t="s">
        <v>2389</v>
      </c>
      <c r="E404" s="67" t="s">
        <v>1874</v>
      </c>
      <c r="F404" s="89"/>
      <c r="G404" s="62">
        <v>163</v>
      </c>
      <c r="H404" s="62">
        <v>52</v>
      </c>
      <c r="I404" s="65">
        <v>19.571681282697881</v>
      </c>
      <c r="J404" s="59">
        <v>100</v>
      </c>
      <c r="K404" s="59" t="s">
        <v>1868</v>
      </c>
      <c r="L404" s="62">
        <v>2853</v>
      </c>
      <c r="M404" s="59">
        <v>78</v>
      </c>
      <c r="N404" s="59" t="s">
        <v>1870</v>
      </c>
      <c r="O404" s="62">
        <v>10.3</v>
      </c>
      <c r="P404" s="59">
        <v>60</v>
      </c>
      <c r="Q404" s="59" t="s">
        <v>1870</v>
      </c>
      <c r="R404" s="62">
        <v>12</v>
      </c>
      <c r="S404" s="59">
        <v>70</v>
      </c>
      <c r="T404" s="59" t="s">
        <v>1870</v>
      </c>
      <c r="U404" s="37">
        <v>140</v>
      </c>
      <c r="V404" s="59">
        <v>40</v>
      </c>
      <c r="W404" s="59" t="s">
        <v>1914</v>
      </c>
      <c r="X404" s="64">
        <v>26</v>
      </c>
      <c r="Y404" s="59">
        <v>60</v>
      </c>
      <c r="Z404" s="59" t="s">
        <v>1870</v>
      </c>
      <c r="AA404" s="64" t="s">
        <v>2383</v>
      </c>
      <c r="AB404" s="64">
        <v>30</v>
      </c>
      <c r="AC404" s="62" t="s">
        <v>1914</v>
      </c>
      <c r="AD404" s="128">
        <v>61.7</v>
      </c>
      <c r="AE404" s="62">
        <v>0</v>
      </c>
      <c r="AF404" s="62"/>
      <c r="AG404" s="128">
        <v>61.7</v>
      </c>
      <c r="AH404" s="62" t="s">
        <v>1870</v>
      </c>
    </row>
    <row r="405" spans="1:34" ht="14.25" x14ac:dyDescent="0.2">
      <c r="A405" s="36" t="s">
        <v>2376</v>
      </c>
      <c r="B405" s="36"/>
      <c r="C405" s="54">
        <v>1</v>
      </c>
      <c r="D405" s="62" t="s">
        <v>2390</v>
      </c>
      <c r="E405" s="67" t="s">
        <v>1874</v>
      </c>
      <c r="F405" s="89"/>
      <c r="G405" s="62">
        <v>158</v>
      </c>
      <c r="H405" s="62">
        <v>64</v>
      </c>
      <c r="I405" s="65">
        <v>25.636917160711423</v>
      </c>
      <c r="J405" s="59">
        <v>80</v>
      </c>
      <c r="K405" s="59" t="s">
        <v>1889</v>
      </c>
      <c r="L405" s="62">
        <v>2974</v>
      </c>
      <c r="M405" s="59">
        <v>80</v>
      </c>
      <c r="N405" s="59" t="s">
        <v>1869</v>
      </c>
      <c r="O405" s="62">
        <v>11.1</v>
      </c>
      <c r="P405" s="59">
        <v>20</v>
      </c>
      <c r="Q405" s="59" t="s">
        <v>1914</v>
      </c>
      <c r="R405" s="62">
        <v>22.3</v>
      </c>
      <c r="S405" s="59">
        <v>90</v>
      </c>
      <c r="T405" s="59" t="s">
        <v>1875</v>
      </c>
      <c r="U405" s="37">
        <v>120</v>
      </c>
      <c r="V405" s="59">
        <v>0</v>
      </c>
      <c r="W405" s="59" t="s">
        <v>1914</v>
      </c>
      <c r="X405" s="64">
        <v>25</v>
      </c>
      <c r="Y405" s="59">
        <v>60</v>
      </c>
      <c r="Z405" s="59" t="s">
        <v>1870</v>
      </c>
      <c r="AA405" s="64" t="s">
        <v>2391</v>
      </c>
      <c r="AB405" s="64">
        <v>20</v>
      </c>
      <c r="AC405" s="62" t="s">
        <v>1914</v>
      </c>
      <c r="AD405" s="128">
        <v>47</v>
      </c>
      <c r="AE405" s="62">
        <v>0</v>
      </c>
      <c r="AF405" s="62"/>
      <c r="AG405" s="128">
        <v>47</v>
      </c>
      <c r="AH405" s="62" t="s">
        <v>1914</v>
      </c>
    </row>
    <row r="406" spans="1:34" ht="14.25" x14ac:dyDescent="0.2">
      <c r="A406" s="36" t="s">
        <v>2376</v>
      </c>
      <c r="B406" s="36"/>
      <c r="C406" s="54">
        <v>1</v>
      </c>
      <c r="D406" s="62" t="s">
        <v>2392</v>
      </c>
      <c r="E406" s="67" t="s">
        <v>1874</v>
      </c>
      <c r="F406" s="89"/>
      <c r="G406" s="62">
        <v>162</v>
      </c>
      <c r="H406" s="62">
        <v>47</v>
      </c>
      <c r="I406" s="65">
        <v>17.908855357415028</v>
      </c>
      <c r="J406" s="59">
        <v>100</v>
      </c>
      <c r="K406" s="59" t="s">
        <v>1868</v>
      </c>
      <c r="L406" s="62">
        <v>2735</v>
      </c>
      <c r="M406" s="59">
        <v>74</v>
      </c>
      <c r="N406" s="59" t="s">
        <v>1870</v>
      </c>
      <c r="O406" s="62">
        <v>10.3</v>
      </c>
      <c r="P406" s="59">
        <v>60</v>
      </c>
      <c r="Q406" s="59" t="s">
        <v>1870</v>
      </c>
      <c r="R406" s="62">
        <v>10.5</v>
      </c>
      <c r="S406" s="59">
        <v>66</v>
      </c>
      <c r="T406" s="59" t="s">
        <v>1870</v>
      </c>
      <c r="U406" s="37">
        <v>160</v>
      </c>
      <c r="V406" s="59">
        <v>66</v>
      </c>
      <c r="W406" s="59" t="s">
        <v>1870</v>
      </c>
      <c r="X406" s="64">
        <v>26</v>
      </c>
      <c r="Y406" s="59">
        <v>60</v>
      </c>
      <c r="Z406" s="59" t="s">
        <v>1870</v>
      </c>
      <c r="AA406" s="64" t="s">
        <v>2286</v>
      </c>
      <c r="AB406" s="64">
        <v>30</v>
      </c>
      <c r="AC406" s="62" t="s">
        <v>1914</v>
      </c>
      <c r="AD406" s="128">
        <v>63.300000000000004</v>
      </c>
      <c r="AE406" s="62">
        <v>0</v>
      </c>
      <c r="AF406" s="62"/>
      <c r="AG406" s="128">
        <v>63.3</v>
      </c>
      <c r="AH406" s="62" t="s">
        <v>1870</v>
      </c>
    </row>
    <row r="407" spans="1:34" ht="14.25" x14ac:dyDescent="0.2">
      <c r="A407" s="36" t="s">
        <v>2376</v>
      </c>
      <c r="B407" s="36"/>
      <c r="C407" s="54">
        <v>1</v>
      </c>
      <c r="D407" s="62" t="s">
        <v>2393</v>
      </c>
      <c r="E407" s="67" t="s">
        <v>1874</v>
      </c>
      <c r="F407" s="89"/>
      <c r="G407" s="62">
        <v>165</v>
      </c>
      <c r="H407" s="62">
        <v>56</v>
      </c>
      <c r="I407" s="65">
        <v>20.569329660238751</v>
      </c>
      <c r="J407" s="59">
        <v>100</v>
      </c>
      <c r="K407" s="59" t="s">
        <v>1868</v>
      </c>
      <c r="L407" s="62">
        <v>3112</v>
      </c>
      <c r="M407" s="59">
        <v>85</v>
      </c>
      <c r="N407" s="59" t="s">
        <v>1869</v>
      </c>
      <c r="O407" s="62">
        <v>10.5</v>
      </c>
      <c r="P407" s="59">
        <v>50</v>
      </c>
      <c r="Q407" s="59" t="s">
        <v>1914</v>
      </c>
      <c r="R407" s="62">
        <v>8.8000000000000007</v>
      </c>
      <c r="S407" s="59">
        <v>64</v>
      </c>
      <c r="T407" s="59" t="s">
        <v>1870</v>
      </c>
      <c r="U407" s="37">
        <v>145</v>
      </c>
      <c r="V407" s="59">
        <v>50</v>
      </c>
      <c r="W407" s="59" t="s">
        <v>1914</v>
      </c>
      <c r="X407" s="64">
        <v>29</v>
      </c>
      <c r="Y407" s="59">
        <v>64</v>
      </c>
      <c r="Z407" s="59" t="s">
        <v>1870</v>
      </c>
      <c r="AA407" s="64" t="s">
        <v>2241</v>
      </c>
      <c r="AB407" s="64">
        <v>40</v>
      </c>
      <c r="AC407" s="62" t="s">
        <v>1914</v>
      </c>
      <c r="AD407" s="128">
        <v>63.550000000000004</v>
      </c>
      <c r="AE407" s="62">
        <v>0</v>
      </c>
      <c r="AF407" s="62"/>
      <c r="AG407" s="128">
        <v>63.55</v>
      </c>
      <c r="AH407" s="62" t="s">
        <v>1870</v>
      </c>
    </row>
    <row r="408" spans="1:34" ht="14.25" x14ac:dyDescent="0.2">
      <c r="A408" s="36" t="s">
        <v>2376</v>
      </c>
      <c r="B408" s="36"/>
      <c r="C408" s="54">
        <v>1</v>
      </c>
      <c r="D408" s="62" t="s">
        <v>2394</v>
      </c>
      <c r="E408" s="67" t="s">
        <v>1874</v>
      </c>
      <c r="F408" s="89"/>
      <c r="G408" s="62">
        <v>156</v>
      </c>
      <c r="H408" s="62">
        <v>46</v>
      </c>
      <c r="I408" s="65">
        <v>18.902038132807363</v>
      </c>
      <c r="J408" s="59">
        <v>100</v>
      </c>
      <c r="K408" s="59" t="s">
        <v>1868</v>
      </c>
      <c r="L408" s="62">
        <v>2785</v>
      </c>
      <c r="M408" s="59">
        <v>76</v>
      </c>
      <c r="N408" s="59" t="s">
        <v>1870</v>
      </c>
      <c r="O408" s="62">
        <v>11</v>
      </c>
      <c r="P408" s="59">
        <v>30</v>
      </c>
      <c r="Q408" s="59" t="s">
        <v>1914</v>
      </c>
      <c r="R408" s="62">
        <v>17.5</v>
      </c>
      <c r="S408" s="59">
        <v>78</v>
      </c>
      <c r="T408" s="59" t="s">
        <v>1870</v>
      </c>
      <c r="U408" s="37">
        <v>160</v>
      </c>
      <c r="V408" s="59">
        <v>66</v>
      </c>
      <c r="W408" s="59" t="s">
        <v>1870</v>
      </c>
      <c r="X408" s="64">
        <v>30</v>
      </c>
      <c r="Y408" s="59">
        <v>64</v>
      </c>
      <c r="Z408" s="59" t="s">
        <v>1870</v>
      </c>
      <c r="AA408" s="64" t="s">
        <v>2356</v>
      </c>
      <c r="AB408" s="64">
        <v>40</v>
      </c>
      <c r="AC408" s="62" t="s">
        <v>1914</v>
      </c>
      <c r="AD408" s="128">
        <v>61.2</v>
      </c>
      <c r="AE408" s="62">
        <v>0</v>
      </c>
      <c r="AF408" s="62"/>
      <c r="AG408" s="128">
        <v>61.2</v>
      </c>
      <c r="AH408" s="62" t="s">
        <v>1870</v>
      </c>
    </row>
    <row r="409" spans="1:34" ht="14.25" x14ac:dyDescent="0.2">
      <c r="A409" s="36" t="s">
        <v>2376</v>
      </c>
      <c r="B409" s="36"/>
      <c r="C409" s="54">
        <v>1</v>
      </c>
      <c r="D409" s="62" t="s">
        <v>2395</v>
      </c>
      <c r="E409" s="67" t="s">
        <v>1903</v>
      </c>
      <c r="F409" s="89"/>
      <c r="G409" s="62">
        <v>183</v>
      </c>
      <c r="H409" s="62">
        <v>89</v>
      </c>
      <c r="I409" s="65">
        <v>26.575890590940308</v>
      </c>
      <c r="J409" s="59">
        <v>80</v>
      </c>
      <c r="K409" s="59" t="s">
        <v>1889</v>
      </c>
      <c r="L409" s="62">
        <v>4938</v>
      </c>
      <c r="M409" s="59">
        <v>95</v>
      </c>
      <c r="N409" s="59" t="s">
        <v>1875</v>
      </c>
      <c r="O409" s="62">
        <v>7.3</v>
      </c>
      <c r="P409" s="59">
        <v>78</v>
      </c>
      <c r="Q409" s="59" t="s">
        <v>1870</v>
      </c>
      <c r="R409" s="62">
        <v>20.3</v>
      </c>
      <c r="S409" s="59">
        <v>85</v>
      </c>
      <c r="T409" s="59" t="s">
        <v>1869</v>
      </c>
      <c r="U409" s="37">
        <v>230</v>
      </c>
      <c r="V409" s="59">
        <v>72</v>
      </c>
      <c r="W409" s="59" t="s">
        <v>1870</v>
      </c>
      <c r="X409" s="64">
        <v>2</v>
      </c>
      <c r="Y409" s="59">
        <v>0</v>
      </c>
      <c r="Z409" s="59" t="s">
        <v>1914</v>
      </c>
      <c r="AA409" s="64" t="s">
        <v>1987</v>
      </c>
      <c r="AB409" s="64">
        <v>68</v>
      </c>
      <c r="AC409" s="62" t="s">
        <v>1870</v>
      </c>
      <c r="AD409" s="128">
        <v>71.150000000000006</v>
      </c>
      <c r="AE409" s="62">
        <v>0</v>
      </c>
      <c r="AF409" s="62"/>
      <c r="AG409" s="128">
        <v>71.150000000000006</v>
      </c>
      <c r="AH409" s="62" t="s">
        <v>1870</v>
      </c>
    </row>
    <row r="410" spans="1:34" ht="14.25" x14ac:dyDescent="0.2">
      <c r="A410" s="36" t="s">
        <v>2376</v>
      </c>
      <c r="B410" s="36"/>
      <c r="C410" s="54">
        <v>1</v>
      </c>
      <c r="D410" s="62" t="s">
        <v>2396</v>
      </c>
      <c r="E410" s="67" t="s">
        <v>1903</v>
      </c>
      <c r="F410" s="89"/>
      <c r="G410" s="62">
        <v>170</v>
      </c>
      <c r="H410" s="62">
        <v>74</v>
      </c>
      <c r="I410" s="65">
        <v>25.605536332179931</v>
      </c>
      <c r="J410" s="59">
        <v>80</v>
      </c>
      <c r="K410" s="59" t="s">
        <v>1889</v>
      </c>
      <c r="L410" s="62">
        <v>4512</v>
      </c>
      <c r="M410" s="59">
        <v>85</v>
      </c>
      <c r="N410" s="59" t="s">
        <v>1869</v>
      </c>
      <c r="O410" s="62">
        <v>8.1</v>
      </c>
      <c r="P410" s="59">
        <v>70</v>
      </c>
      <c r="Q410" s="59" t="s">
        <v>1870</v>
      </c>
      <c r="R410" s="62">
        <v>18.5</v>
      </c>
      <c r="S410" s="59">
        <v>80</v>
      </c>
      <c r="T410" s="59" t="s">
        <v>1869</v>
      </c>
      <c r="U410" s="37">
        <v>240</v>
      </c>
      <c r="V410" s="59">
        <v>76</v>
      </c>
      <c r="W410" s="59" t="s">
        <v>1870</v>
      </c>
      <c r="X410" s="64">
        <v>3</v>
      </c>
      <c r="Y410" s="59">
        <v>0</v>
      </c>
      <c r="Z410" s="59" t="s">
        <v>1914</v>
      </c>
      <c r="AA410" s="64" t="s">
        <v>2048</v>
      </c>
      <c r="AB410" s="64">
        <v>66</v>
      </c>
      <c r="AC410" s="62" t="s">
        <v>1870</v>
      </c>
      <c r="AD410" s="128">
        <v>67.55</v>
      </c>
      <c r="AE410" s="62">
        <v>0</v>
      </c>
      <c r="AF410" s="62"/>
      <c r="AG410" s="128">
        <v>67.55</v>
      </c>
      <c r="AH410" s="62" t="s">
        <v>1870</v>
      </c>
    </row>
    <row r="411" spans="1:34" ht="14.25" x14ac:dyDescent="0.2">
      <c r="A411" s="36" t="s">
        <v>2376</v>
      </c>
      <c r="B411" s="36"/>
      <c r="C411" s="54">
        <v>1</v>
      </c>
      <c r="D411" s="62" t="s">
        <v>2397</v>
      </c>
      <c r="E411" s="67" t="s">
        <v>1903</v>
      </c>
      <c r="F411" s="89"/>
      <c r="G411" s="62">
        <v>176</v>
      </c>
      <c r="H411" s="62">
        <v>87</v>
      </c>
      <c r="I411" s="65">
        <v>28.086260330578511</v>
      </c>
      <c r="J411" s="59">
        <v>60</v>
      </c>
      <c r="K411" s="59" t="s">
        <v>1909</v>
      </c>
      <c r="L411" s="62">
        <v>6013</v>
      </c>
      <c r="M411" s="59">
        <v>100</v>
      </c>
      <c r="N411" s="59" t="s">
        <v>1875</v>
      </c>
      <c r="O411" s="62">
        <v>7.9</v>
      </c>
      <c r="P411" s="59">
        <v>72</v>
      </c>
      <c r="Q411" s="59" t="s">
        <v>1870</v>
      </c>
      <c r="R411" s="62">
        <v>21.5</v>
      </c>
      <c r="S411" s="59">
        <v>90</v>
      </c>
      <c r="T411" s="59" t="s">
        <v>1875</v>
      </c>
      <c r="U411" s="37">
        <v>230</v>
      </c>
      <c r="V411" s="59">
        <v>72</v>
      </c>
      <c r="W411" s="59" t="s">
        <v>1870</v>
      </c>
      <c r="X411" s="64">
        <v>5</v>
      </c>
      <c r="Y411" s="59">
        <v>20</v>
      </c>
      <c r="Z411" s="59" t="s">
        <v>1914</v>
      </c>
      <c r="AA411" s="64" t="s">
        <v>2398</v>
      </c>
      <c r="AB411" s="64">
        <v>62</v>
      </c>
      <c r="AC411" s="62" t="s">
        <v>1870</v>
      </c>
      <c r="AD411" s="128">
        <v>69</v>
      </c>
      <c r="AE411" s="62">
        <v>0</v>
      </c>
      <c r="AF411" s="62"/>
      <c r="AG411" s="128">
        <v>69</v>
      </c>
      <c r="AH411" s="62" t="s">
        <v>1870</v>
      </c>
    </row>
    <row r="412" spans="1:34" ht="14.25" x14ac:dyDescent="0.2">
      <c r="A412" s="36" t="s">
        <v>2376</v>
      </c>
      <c r="B412" s="36"/>
      <c r="C412" s="54">
        <v>1</v>
      </c>
      <c r="D412" s="62" t="s">
        <v>2399</v>
      </c>
      <c r="E412" s="67" t="s">
        <v>1903</v>
      </c>
      <c r="F412" s="89"/>
      <c r="G412" s="62">
        <v>179</v>
      </c>
      <c r="H412" s="62">
        <v>67</v>
      </c>
      <c r="I412" s="65">
        <v>20.910708155176181</v>
      </c>
      <c r="J412" s="59">
        <v>100</v>
      </c>
      <c r="K412" s="59" t="s">
        <v>1868</v>
      </c>
      <c r="L412" s="62">
        <v>4947</v>
      </c>
      <c r="M412" s="59">
        <v>100</v>
      </c>
      <c r="N412" s="59" t="s">
        <v>1875</v>
      </c>
      <c r="O412" s="62">
        <v>7</v>
      </c>
      <c r="P412" s="59">
        <v>90</v>
      </c>
      <c r="Q412" s="59" t="s">
        <v>1875</v>
      </c>
      <c r="R412" s="62">
        <v>18.3</v>
      </c>
      <c r="S412" s="59">
        <v>80</v>
      </c>
      <c r="T412" s="59" t="s">
        <v>1869</v>
      </c>
      <c r="U412" s="37">
        <v>230</v>
      </c>
      <c r="V412" s="59">
        <v>72</v>
      </c>
      <c r="W412" s="59" t="s">
        <v>1870</v>
      </c>
      <c r="X412" s="64">
        <v>6</v>
      </c>
      <c r="Y412" s="59">
        <v>30</v>
      </c>
      <c r="Z412" s="59" t="s">
        <v>1914</v>
      </c>
      <c r="AA412" s="64" t="s">
        <v>1890</v>
      </c>
      <c r="AB412" s="64">
        <v>66</v>
      </c>
      <c r="AC412" s="62" t="s">
        <v>1870</v>
      </c>
      <c r="AD412" s="128">
        <v>79.400000000000006</v>
      </c>
      <c r="AE412" s="62">
        <v>0</v>
      </c>
      <c r="AF412" s="62"/>
      <c r="AG412" s="128">
        <v>79.400000000000006</v>
      </c>
      <c r="AH412" s="62" t="s">
        <v>1870</v>
      </c>
    </row>
    <row r="413" spans="1:34" ht="14.25" x14ac:dyDescent="0.2">
      <c r="A413" s="36" t="s">
        <v>2376</v>
      </c>
      <c r="B413" s="36"/>
      <c r="C413" s="54">
        <v>1</v>
      </c>
      <c r="D413" s="62" t="s">
        <v>2400</v>
      </c>
      <c r="E413" s="67" t="s">
        <v>1903</v>
      </c>
      <c r="F413" s="89"/>
      <c r="G413" s="62">
        <v>185</v>
      </c>
      <c r="H413" s="62">
        <v>69</v>
      </c>
      <c r="I413" s="65">
        <v>20.160701241782323</v>
      </c>
      <c r="J413" s="59">
        <v>100</v>
      </c>
      <c r="K413" s="59" t="s">
        <v>1868</v>
      </c>
      <c r="L413" s="62">
        <v>5661</v>
      </c>
      <c r="M413" s="59">
        <v>100</v>
      </c>
      <c r="N413" s="59" t="s">
        <v>1875</v>
      </c>
      <c r="O413" s="62">
        <v>7.3</v>
      </c>
      <c r="P413" s="59">
        <v>78</v>
      </c>
      <c r="Q413" s="59" t="s">
        <v>1870</v>
      </c>
      <c r="R413" s="62">
        <v>19.2</v>
      </c>
      <c r="S413" s="59">
        <v>85</v>
      </c>
      <c r="T413" s="59" t="s">
        <v>1869</v>
      </c>
      <c r="U413" s="37">
        <v>230</v>
      </c>
      <c r="V413" s="59">
        <v>72</v>
      </c>
      <c r="W413" s="59" t="s">
        <v>1870</v>
      </c>
      <c r="X413" s="64">
        <v>4</v>
      </c>
      <c r="Y413" s="59">
        <v>10</v>
      </c>
      <c r="Z413" s="59" t="s">
        <v>1914</v>
      </c>
      <c r="AA413" s="64" t="s">
        <v>1943</v>
      </c>
      <c r="AB413" s="64">
        <v>70</v>
      </c>
      <c r="AC413" s="62" t="s">
        <v>1870</v>
      </c>
      <c r="AD413" s="128">
        <v>76.3</v>
      </c>
      <c r="AE413" s="62">
        <v>0</v>
      </c>
      <c r="AF413" s="62"/>
      <c r="AG413" s="128">
        <v>76.3</v>
      </c>
      <c r="AH413" s="62" t="s">
        <v>1870</v>
      </c>
    </row>
    <row r="414" spans="1:34" ht="14.25" x14ac:dyDescent="0.2">
      <c r="A414" s="36" t="s">
        <v>2376</v>
      </c>
      <c r="B414" s="36"/>
      <c r="C414" s="54">
        <v>1</v>
      </c>
      <c r="D414" s="62" t="s">
        <v>2401</v>
      </c>
      <c r="E414" s="67" t="s">
        <v>1903</v>
      </c>
      <c r="F414" s="89"/>
      <c r="G414" s="62">
        <v>186</v>
      </c>
      <c r="H414" s="62">
        <v>119</v>
      </c>
      <c r="I414" s="65">
        <v>34.397040120245116</v>
      </c>
      <c r="J414" s="59">
        <v>60</v>
      </c>
      <c r="K414" s="59" t="s">
        <v>1909</v>
      </c>
      <c r="L414" s="62">
        <v>6250</v>
      </c>
      <c r="M414" s="59">
        <v>100</v>
      </c>
      <c r="N414" s="59" t="s">
        <v>1875</v>
      </c>
      <c r="O414" s="62">
        <v>8.1</v>
      </c>
      <c r="P414" s="59">
        <v>70</v>
      </c>
      <c r="Q414" s="59" t="s">
        <v>1870</v>
      </c>
      <c r="R414" s="62">
        <v>16.399999999999999</v>
      </c>
      <c r="S414" s="59">
        <v>78</v>
      </c>
      <c r="T414" s="59" t="s">
        <v>1870</v>
      </c>
      <c r="U414" s="37">
        <v>210</v>
      </c>
      <c r="V414" s="59">
        <v>62</v>
      </c>
      <c r="W414" s="59" t="s">
        <v>1870</v>
      </c>
      <c r="X414" s="64">
        <v>1</v>
      </c>
      <c r="Y414" s="59">
        <v>0</v>
      </c>
      <c r="Z414" s="59" t="s">
        <v>1914</v>
      </c>
      <c r="AA414" s="64" t="s">
        <v>2210</v>
      </c>
      <c r="AB414" s="64">
        <v>40</v>
      </c>
      <c r="AC414" s="62" t="s">
        <v>1914</v>
      </c>
      <c r="AD414" s="128">
        <v>60</v>
      </c>
      <c r="AE414" s="62">
        <v>0</v>
      </c>
      <c r="AF414" s="62"/>
      <c r="AG414" s="128">
        <v>60</v>
      </c>
      <c r="AH414" s="62" t="s">
        <v>1870</v>
      </c>
    </row>
    <row r="415" spans="1:34" ht="14.25" x14ac:dyDescent="0.2">
      <c r="A415" s="36" t="s">
        <v>2376</v>
      </c>
      <c r="B415" s="36"/>
      <c r="C415" s="54">
        <v>1</v>
      </c>
      <c r="D415" s="62" t="s">
        <v>2402</v>
      </c>
      <c r="E415" s="67" t="s">
        <v>1903</v>
      </c>
      <c r="F415" s="89"/>
      <c r="G415" s="62">
        <v>183</v>
      </c>
      <c r="H415" s="62">
        <v>59</v>
      </c>
      <c r="I415" s="65">
        <v>17.617725223207621</v>
      </c>
      <c r="J415" s="59">
        <v>100</v>
      </c>
      <c r="K415" s="59" t="s">
        <v>1868</v>
      </c>
      <c r="L415" s="62">
        <v>4760</v>
      </c>
      <c r="M415" s="59">
        <v>90</v>
      </c>
      <c r="N415" s="59" t="s">
        <v>1875</v>
      </c>
      <c r="O415" s="62">
        <v>7</v>
      </c>
      <c r="P415" s="59">
        <v>90</v>
      </c>
      <c r="Q415" s="59" t="s">
        <v>1875</v>
      </c>
      <c r="R415" s="62">
        <v>17.7</v>
      </c>
      <c r="S415" s="59">
        <v>80</v>
      </c>
      <c r="T415" s="59" t="s">
        <v>1869</v>
      </c>
      <c r="U415" s="37">
        <v>230</v>
      </c>
      <c r="V415" s="59">
        <v>72</v>
      </c>
      <c r="W415" s="59" t="s">
        <v>1870</v>
      </c>
      <c r="X415" s="64">
        <v>12</v>
      </c>
      <c r="Y415" s="59">
        <v>72</v>
      </c>
      <c r="Z415" s="59" t="s">
        <v>1870</v>
      </c>
      <c r="AA415" s="64" t="s">
        <v>1907</v>
      </c>
      <c r="AB415" s="64">
        <v>76</v>
      </c>
      <c r="AC415" s="62" t="s">
        <v>1870</v>
      </c>
      <c r="AD415" s="128">
        <v>84.100000000000009</v>
      </c>
      <c r="AE415" s="62">
        <v>0</v>
      </c>
      <c r="AF415" s="62"/>
      <c r="AG415" s="128">
        <v>84.1</v>
      </c>
      <c r="AH415" s="62" t="s">
        <v>1869</v>
      </c>
    </row>
    <row r="416" spans="1:34" ht="14.25" x14ac:dyDescent="0.2">
      <c r="A416" s="36" t="s">
        <v>2376</v>
      </c>
      <c r="B416" s="36"/>
      <c r="C416" s="54">
        <v>1</v>
      </c>
      <c r="D416" s="62" t="s">
        <v>2403</v>
      </c>
      <c r="E416" s="67" t="s">
        <v>1903</v>
      </c>
      <c r="F416" s="89"/>
      <c r="G416" s="62">
        <v>174</v>
      </c>
      <c r="H416" s="62">
        <v>62</v>
      </c>
      <c r="I416" s="65">
        <v>20.478266613819528</v>
      </c>
      <c r="J416" s="59">
        <v>100</v>
      </c>
      <c r="K416" s="59" t="s">
        <v>1868</v>
      </c>
      <c r="L416" s="62">
        <v>4176</v>
      </c>
      <c r="M416" s="59">
        <v>78</v>
      </c>
      <c r="N416" s="59" t="s">
        <v>1870</v>
      </c>
      <c r="O416" s="62">
        <v>7.8</v>
      </c>
      <c r="P416" s="59">
        <v>74</v>
      </c>
      <c r="Q416" s="59" t="s">
        <v>1870</v>
      </c>
      <c r="R416" s="62">
        <v>19.100000000000001</v>
      </c>
      <c r="S416" s="59">
        <v>85</v>
      </c>
      <c r="T416" s="59" t="s">
        <v>1869</v>
      </c>
      <c r="U416" s="37">
        <v>210</v>
      </c>
      <c r="V416" s="59">
        <v>62</v>
      </c>
      <c r="W416" s="59" t="s">
        <v>1870</v>
      </c>
      <c r="X416" s="64">
        <v>3</v>
      </c>
      <c r="Y416" s="59">
        <v>0</v>
      </c>
      <c r="Z416" s="59" t="s">
        <v>1914</v>
      </c>
      <c r="AA416" s="64" t="s">
        <v>1977</v>
      </c>
      <c r="AB416" s="64">
        <v>62</v>
      </c>
      <c r="AC416" s="62" t="s">
        <v>1870</v>
      </c>
      <c r="AD416" s="128">
        <v>68.599999999999994</v>
      </c>
      <c r="AE416" s="62">
        <v>0</v>
      </c>
      <c r="AF416" s="62"/>
      <c r="AG416" s="128">
        <v>68.599999999999994</v>
      </c>
      <c r="AH416" s="62" t="s">
        <v>1870</v>
      </c>
    </row>
    <row r="417" spans="1:34" ht="14.25" x14ac:dyDescent="0.2">
      <c r="A417" s="36" t="s">
        <v>2376</v>
      </c>
      <c r="B417" s="36"/>
      <c r="C417" s="54">
        <v>1</v>
      </c>
      <c r="D417" s="62" t="s">
        <v>2404</v>
      </c>
      <c r="E417" s="67" t="s">
        <v>1903</v>
      </c>
      <c r="F417" s="89"/>
      <c r="G417" s="62">
        <v>175</v>
      </c>
      <c r="H417" s="62">
        <v>59</v>
      </c>
      <c r="I417" s="65">
        <v>19.26530612244898</v>
      </c>
      <c r="J417" s="59">
        <v>100</v>
      </c>
      <c r="K417" s="59" t="s">
        <v>1868</v>
      </c>
      <c r="L417" s="62">
        <v>4928</v>
      </c>
      <c r="M417" s="59">
        <v>95</v>
      </c>
      <c r="N417" s="59" t="s">
        <v>1875</v>
      </c>
      <c r="O417" s="62">
        <v>7.7</v>
      </c>
      <c r="P417" s="59">
        <v>74</v>
      </c>
      <c r="Q417" s="59" t="s">
        <v>1870</v>
      </c>
      <c r="R417" s="62">
        <v>17.5</v>
      </c>
      <c r="S417" s="59">
        <v>80</v>
      </c>
      <c r="T417" s="59" t="s">
        <v>1869</v>
      </c>
      <c r="U417" s="37">
        <v>200</v>
      </c>
      <c r="V417" s="59">
        <v>50</v>
      </c>
      <c r="W417" s="59" t="s">
        <v>1914</v>
      </c>
      <c r="X417" s="64">
        <v>3</v>
      </c>
      <c r="Y417" s="59">
        <v>0</v>
      </c>
      <c r="Z417" s="59" t="s">
        <v>1914</v>
      </c>
      <c r="AA417" s="64" t="s">
        <v>2405</v>
      </c>
      <c r="AB417" s="64">
        <v>20</v>
      </c>
      <c r="AC417" s="62" t="s">
        <v>1914</v>
      </c>
      <c r="AD417" s="128">
        <v>61.05</v>
      </c>
      <c r="AE417" s="62">
        <v>0</v>
      </c>
      <c r="AF417" s="62"/>
      <c r="AG417" s="128">
        <v>61.05</v>
      </c>
      <c r="AH417" s="62" t="s">
        <v>1870</v>
      </c>
    </row>
    <row r="418" spans="1:34" ht="14.25" x14ac:dyDescent="0.2">
      <c r="A418" s="36" t="s">
        <v>2376</v>
      </c>
      <c r="B418" s="36"/>
      <c r="C418" s="54">
        <v>1</v>
      </c>
      <c r="D418" s="62" t="s">
        <v>2406</v>
      </c>
      <c r="E418" s="67" t="s">
        <v>1903</v>
      </c>
      <c r="F418" s="89"/>
      <c r="G418" s="62">
        <v>182</v>
      </c>
      <c r="H418" s="62">
        <v>98</v>
      </c>
      <c r="I418" s="65">
        <v>29.585798816568051</v>
      </c>
      <c r="J418" s="59">
        <v>60</v>
      </c>
      <c r="K418" s="59" t="s">
        <v>1909</v>
      </c>
      <c r="L418" s="62">
        <v>6188</v>
      </c>
      <c r="M418" s="59">
        <v>100</v>
      </c>
      <c r="N418" s="59" t="s">
        <v>1875</v>
      </c>
      <c r="O418" s="62">
        <v>8.4</v>
      </c>
      <c r="P418" s="59">
        <v>68</v>
      </c>
      <c r="Q418" s="59" t="s">
        <v>1870</v>
      </c>
      <c r="R418" s="62">
        <v>17.899999999999999</v>
      </c>
      <c r="S418" s="59">
        <v>80</v>
      </c>
      <c r="T418" s="59" t="s">
        <v>1869</v>
      </c>
      <c r="U418" s="37">
        <v>190</v>
      </c>
      <c r="V418" s="59">
        <v>30</v>
      </c>
      <c r="W418" s="59" t="s">
        <v>1914</v>
      </c>
      <c r="X418" s="64">
        <v>5</v>
      </c>
      <c r="Y418" s="59">
        <v>20</v>
      </c>
      <c r="Z418" s="59" t="s">
        <v>1914</v>
      </c>
      <c r="AA418" s="64" t="s">
        <v>2279</v>
      </c>
      <c r="AB418" s="64">
        <v>50</v>
      </c>
      <c r="AC418" s="62" t="s">
        <v>1914</v>
      </c>
      <c r="AD418" s="128">
        <v>60.6</v>
      </c>
      <c r="AE418" s="62">
        <v>0</v>
      </c>
      <c r="AF418" s="62"/>
      <c r="AG418" s="128">
        <v>60.6</v>
      </c>
      <c r="AH418" s="62" t="s">
        <v>1870</v>
      </c>
    </row>
    <row r="419" spans="1:34" ht="14.25" x14ac:dyDescent="0.2">
      <c r="A419" s="36" t="s">
        <v>2376</v>
      </c>
      <c r="B419" s="36"/>
      <c r="C419" s="54">
        <v>1</v>
      </c>
      <c r="D419" s="62" t="s">
        <v>2407</v>
      </c>
      <c r="E419" s="67" t="s">
        <v>1903</v>
      </c>
      <c r="F419" s="89"/>
      <c r="G419" s="62">
        <v>191</v>
      </c>
      <c r="H419" s="62">
        <v>135</v>
      </c>
      <c r="I419" s="65">
        <v>37.005564540445711</v>
      </c>
      <c r="J419" s="59">
        <v>60</v>
      </c>
      <c r="K419" s="59" t="s">
        <v>1909</v>
      </c>
      <c r="L419" s="62">
        <v>5836</v>
      </c>
      <c r="M419" s="59">
        <v>100</v>
      </c>
      <c r="N419" s="59" t="s">
        <v>1875</v>
      </c>
      <c r="O419" s="62">
        <v>10.1</v>
      </c>
      <c r="P419" s="59">
        <v>10</v>
      </c>
      <c r="Q419" s="59" t="s">
        <v>1914</v>
      </c>
      <c r="R419" s="62">
        <v>17.399999999999999</v>
      </c>
      <c r="S419" s="59">
        <v>80</v>
      </c>
      <c r="T419" s="59" t="s">
        <v>1869</v>
      </c>
      <c r="U419" s="37">
        <v>150</v>
      </c>
      <c r="V419" s="59">
        <v>0</v>
      </c>
      <c r="W419" s="59" t="s">
        <v>1914</v>
      </c>
      <c r="X419" s="64">
        <v>0</v>
      </c>
      <c r="Y419" s="59">
        <v>0</v>
      </c>
      <c r="Z419" s="59" t="s">
        <v>1914</v>
      </c>
      <c r="AA419" s="64" t="s">
        <v>2408</v>
      </c>
      <c r="AB419" s="64"/>
      <c r="AC419" s="62" t="s">
        <v>1914</v>
      </c>
      <c r="AD419" s="128">
        <v>34</v>
      </c>
      <c r="AE419" s="62">
        <v>0</v>
      </c>
      <c r="AF419" s="62"/>
      <c r="AG419" s="128">
        <v>34</v>
      </c>
      <c r="AH419" s="62" t="s">
        <v>1914</v>
      </c>
    </row>
    <row r="420" spans="1:34" ht="14.25" x14ac:dyDescent="0.2">
      <c r="A420" s="36" t="s">
        <v>2376</v>
      </c>
      <c r="B420" s="36"/>
      <c r="C420" s="54">
        <v>1</v>
      </c>
      <c r="D420" s="62" t="s">
        <v>2409</v>
      </c>
      <c r="E420" s="67" t="s">
        <v>1903</v>
      </c>
      <c r="F420" s="89"/>
      <c r="G420" s="62">
        <v>171</v>
      </c>
      <c r="H420" s="62">
        <v>56</v>
      </c>
      <c r="I420" s="65">
        <v>19.151191819705208</v>
      </c>
      <c r="J420" s="59">
        <v>100</v>
      </c>
      <c r="K420" s="59" t="s">
        <v>1868</v>
      </c>
      <c r="L420" s="62">
        <v>4511</v>
      </c>
      <c r="M420" s="59">
        <v>85</v>
      </c>
      <c r="N420" s="59" t="s">
        <v>1869</v>
      </c>
      <c r="O420" s="62">
        <v>8.8000000000000007</v>
      </c>
      <c r="P420" s="59">
        <v>62</v>
      </c>
      <c r="Q420" s="59" t="s">
        <v>1870</v>
      </c>
      <c r="R420" s="62">
        <v>35.1</v>
      </c>
      <c r="S420" s="59">
        <v>100</v>
      </c>
      <c r="T420" s="59" t="s">
        <v>1875</v>
      </c>
      <c r="U420" s="37">
        <v>200</v>
      </c>
      <c r="V420" s="59">
        <v>50</v>
      </c>
      <c r="W420" s="59" t="s">
        <v>1914</v>
      </c>
      <c r="X420" s="64">
        <v>12</v>
      </c>
      <c r="Y420" s="59">
        <v>72</v>
      </c>
      <c r="Z420" s="59" t="s">
        <v>1870</v>
      </c>
      <c r="AA420" s="64" t="s">
        <v>2044</v>
      </c>
      <c r="AB420" s="64">
        <v>64</v>
      </c>
      <c r="AC420" s="62" t="s">
        <v>1870</v>
      </c>
      <c r="AD420" s="128">
        <v>75.150000000000006</v>
      </c>
      <c r="AE420" s="62">
        <v>0</v>
      </c>
      <c r="AF420" s="62"/>
      <c r="AG420" s="128">
        <v>75.150000000000006</v>
      </c>
      <c r="AH420" s="62" t="s">
        <v>1870</v>
      </c>
    </row>
    <row r="421" spans="1:34" ht="14.25" x14ac:dyDescent="0.2">
      <c r="A421" s="36" t="s">
        <v>2376</v>
      </c>
      <c r="B421" s="36"/>
      <c r="C421" s="54">
        <v>1</v>
      </c>
      <c r="D421" s="62" t="s">
        <v>2410</v>
      </c>
      <c r="E421" s="67" t="s">
        <v>1903</v>
      </c>
      <c r="F421" s="89"/>
      <c r="G421" s="62">
        <v>178</v>
      </c>
      <c r="H421" s="62">
        <v>98</v>
      </c>
      <c r="I421" s="65">
        <v>30.930438076000502</v>
      </c>
      <c r="J421" s="59">
        <v>60</v>
      </c>
      <c r="K421" s="59" t="s">
        <v>1909</v>
      </c>
      <c r="L421" s="62">
        <v>5179</v>
      </c>
      <c r="M421" s="59">
        <v>100</v>
      </c>
      <c r="N421" s="59" t="s">
        <v>1875</v>
      </c>
      <c r="O421" s="62">
        <v>8.6999999999999993</v>
      </c>
      <c r="P421" s="59">
        <v>64</v>
      </c>
      <c r="Q421" s="59" t="s">
        <v>1870</v>
      </c>
      <c r="R421" s="62">
        <v>14</v>
      </c>
      <c r="S421" s="59">
        <v>74</v>
      </c>
      <c r="T421" s="59" t="s">
        <v>1870</v>
      </c>
      <c r="U421" s="37">
        <v>210</v>
      </c>
      <c r="V421" s="59">
        <v>62</v>
      </c>
      <c r="W421" s="59" t="s">
        <v>1870</v>
      </c>
      <c r="X421" s="64">
        <v>0</v>
      </c>
      <c r="Y421" s="59">
        <v>0</v>
      </c>
      <c r="Z421" s="59" t="s">
        <v>1914</v>
      </c>
      <c r="AA421" s="64" t="s">
        <v>1977</v>
      </c>
      <c r="AB421" s="64">
        <v>62</v>
      </c>
      <c r="AC421" s="62" t="s">
        <v>1870</v>
      </c>
      <c r="AD421" s="128">
        <v>62.800000000000004</v>
      </c>
      <c r="AE421" s="62">
        <v>0</v>
      </c>
      <c r="AF421" s="62"/>
      <c r="AG421" s="128">
        <v>62.8</v>
      </c>
      <c r="AH421" s="62" t="s">
        <v>1870</v>
      </c>
    </row>
    <row r="422" spans="1:34" ht="14.25" x14ac:dyDescent="0.2">
      <c r="A422" s="36" t="s">
        <v>2376</v>
      </c>
      <c r="B422" s="36"/>
      <c r="C422" s="54">
        <v>1</v>
      </c>
      <c r="D422" s="62" t="s">
        <v>2411</v>
      </c>
      <c r="E422" s="67" t="s">
        <v>1903</v>
      </c>
      <c r="F422" s="89"/>
      <c r="G422" s="62">
        <v>177</v>
      </c>
      <c r="H422" s="62">
        <v>91</v>
      </c>
      <c r="I422" s="65">
        <v>29.04657027035654</v>
      </c>
      <c r="J422" s="59">
        <v>60</v>
      </c>
      <c r="K422" s="59" t="s">
        <v>1909</v>
      </c>
      <c r="L422" s="62">
        <v>4773</v>
      </c>
      <c r="M422" s="59">
        <v>90</v>
      </c>
      <c r="N422" s="59" t="s">
        <v>1875</v>
      </c>
      <c r="O422" s="62">
        <v>8.5</v>
      </c>
      <c r="P422" s="59">
        <v>66</v>
      </c>
      <c r="Q422" s="59" t="s">
        <v>1870</v>
      </c>
      <c r="R422" s="62">
        <v>4.2</v>
      </c>
      <c r="S422" s="59">
        <v>60</v>
      </c>
      <c r="T422" s="59" t="s">
        <v>1870</v>
      </c>
      <c r="U422" s="37">
        <v>200</v>
      </c>
      <c r="V422" s="59">
        <v>50</v>
      </c>
      <c r="W422" s="59" t="s">
        <v>1914</v>
      </c>
      <c r="X422" s="64">
        <v>1</v>
      </c>
      <c r="Y422" s="59">
        <v>0</v>
      </c>
      <c r="Z422" s="59" t="s">
        <v>1914</v>
      </c>
      <c r="AA422" s="64" t="s">
        <v>2412</v>
      </c>
      <c r="AB422" s="64">
        <v>20</v>
      </c>
      <c r="AC422" s="62" t="s">
        <v>1914</v>
      </c>
      <c r="AD422" s="128">
        <v>50.7</v>
      </c>
      <c r="AE422" s="62">
        <v>0</v>
      </c>
      <c r="AF422" s="62"/>
      <c r="AG422" s="128">
        <v>50.7</v>
      </c>
      <c r="AH422" s="62" t="s">
        <v>1914</v>
      </c>
    </row>
    <row r="423" spans="1:34" ht="14.25" x14ac:dyDescent="0.2">
      <c r="A423" s="36" t="s">
        <v>2376</v>
      </c>
      <c r="B423" s="36"/>
      <c r="C423" s="54">
        <v>1</v>
      </c>
      <c r="D423" s="62" t="s">
        <v>2413</v>
      </c>
      <c r="E423" s="67" t="s">
        <v>1903</v>
      </c>
      <c r="F423" s="89"/>
      <c r="G423" s="62">
        <v>178</v>
      </c>
      <c r="H423" s="62">
        <v>89</v>
      </c>
      <c r="I423" s="65">
        <v>28.089887640449437</v>
      </c>
      <c r="J423" s="59">
        <v>60</v>
      </c>
      <c r="K423" s="59" t="s">
        <v>1909</v>
      </c>
      <c r="L423" s="62">
        <v>4574</v>
      </c>
      <c r="M423" s="59">
        <v>85</v>
      </c>
      <c r="N423" s="59" t="s">
        <v>1869</v>
      </c>
      <c r="O423" s="62">
        <v>7.9</v>
      </c>
      <c r="P423" s="59">
        <v>72</v>
      </c>
      <c r="Q423" s="59" t="s">
        <v>1870</v>
      </c>
      <c r="R423" s="62">
        <v>14.9</v>
      </c>
      <c r="S423" s="59">
        <v>76</v>
      </c>
      <c r="T423" s="59" t="s">
        <v>1870</v>
      </c>
      <c r="U423" s="37">
        <v>220</v>
      </c>
      <c r="V423" s="59">
        <v>66</v>
      </c>
      <c r="W423" s="59" t="s">
        <v>1870</v>
      </c>
      <c r="X423" s="64">
        <v>1</v>
      </c>
      <c r="Y423" s="59">
        <v>0</v>
      </c>
      <c r="Z423" s="59" t="s">
        <v>1914</v>
      </c>
      <c r="AA423" s="64" t="s">
        <v>2326</v>
      </c>
      <c r="AB423" s="64">
        <v>60</v>
      </c>
      <c r="AC423" s="62" t="s">
        <v>1870</v>
      </c>
      <c r="AD423" s="128">
        <v>62.35</v>
      </c>
      <c r="AE423" s="62">
        <v>0</v>
      </c>
      <c r="AF423" s="62"/>
      <c r="AG423" s="128">
        <v>62.35</v>
      </c>
      <c r="AH423" s="62" t="s">
        <v>1870</v>
      </c>
    </row>
    <row r="424" spans="1:34" ht="14.25" x14ac:dyDescent="0.2">
      <c r="A424" s="36" t="s">
        <v>2376</v>
      </c>
      <c r="B424" s="36"/>
      <c r="C424" s="54">
        <v>1</v>
      </c>
      <c r="D424" s="62" t="s">
        <v>2414</v>
      </c>
      <c r="E424" s="67" t="s">
        <v>1903</v>
      </c>
      <c r="F424" s="89"/>
      <c r="G424" s="62">
        <v>176</v>
      </c>
      <c r="H424" s="62">
        <v>65</v>
      </c>
      <c r="I424" s="65">
        <v>20.983987603305785</v>
      </c>
      <c r="J424" s="59">
        <v>100</v>
      </c>
      <c r="K424" s="59" t="s">
        <v>1868</v>
      </c>
      <c r="L424" s="62">
        <v>4696</v>
      </c>
      <c r="M424" s="59">
        <v>85</v>
      </c>
      <c r="N424" s="59" t="s">
        <v>1869</v>
      </c>
      <c r="O424" s="62">
        <v>7.7</v>
      </c>
      <c r="P424" s="59">
        <v>74</v>
      </c>
      <c r="Q424" s="59" t="s">
        <v>1870</v>
      </c>
      <c r="R424" s="62">
        <v>23.1</v>
      </c>
      <c r="S424" s="59">
        <v>95</v>
      </c>
      <c r="T424" s="59" t="s">
        <v>1875</v>
      </c>
      <c r="U424" s="37">
        <v>210</v>
      </c>
      <c r="V424" s="59">
        <v>62</v>
      </c>
      <c r="W424" s="59" t="s">
        <v>1870</v>
      </c>
      <c r="X424" s="64">
        <v>2</v>
      </c>
      <c r="Y424" s="59">
        <v>0</v>
      </c>
      <c r="Z424" s="59" t="s">
        <v>1914</v>
      </c>
      <c r="AA424" s="64" t="s">
        <v>2415</v>
      </c>
      <c r="AB424" s="64">
        <v>10</v>
      </c>
      <c r="AC424" s="62" t="s">
        <v>1914</v>
      </c>
      <c r="AD424" s="128">
        <v>60.25</v>
      </c>
      <c r="AE424" s="62">
        <v>0</v>
      </c>
      <c r="AF424" s="62"/>
      <c r="AG424" s="128">
        <v>60.25</v>
      </c>
      <c r="AH424" s="62" t="s">
        <v>1870</v>
      </c>
    </row>
    <row r="425" spans="1:34" ht="14.25" x14ac:dyDescent="0.2">
      <c r="A425" s="36" t="s">
        <v>2376</v>
      </c>
      <c r="B425" s="36"/>
      <c r="C425" s="54">
        <v>1</v>
      </c>
      <c r="D425" s="62" t="s">
        <v>2416</v>
      </c>
      <c r="E425" s="67" t="s">
        <v>1903</v>
      </c>
      <c r="F425" s="89"/>
      <c r="G425" s="62">
        <v>177</v>
      </c>
      <c r="H425" s="62">
        <v>72</v>
      </c>
      <c r="I425" s="65">
        <v>22.98190175237001</v>
      </c>
      <c r="J425" s="59">
        <v>100</v>
      </c>
      <c r="K425" s="59" t="s">
        <v>1868</v>
      </c>
      <c r="L425" s="62">
        <v>4968</v>
      </c>
      <c r="M425" s="59">
        <v>100</v>
      </c>
      <c r="N425" s="59" t="s">
        <v>1875</v>
      </c>
      <c r="O425" s="62">
        <v>8.6999999999999993</v>
      </c>
      <c r="P425" s="59">
        <v>64</v>
      </c>
      <c r="Q425" s="59" t="s">
        <v>1870</v>
      </c>
      <c r="R425" s="62">
        <v>13.6</v>
      </c>
      <c r="S425" s="59">
        <v>74</v>
      </c>
      <c r="T425" s="59" t="s">
        <v>1870</v>
      </c>
      <c r="U425" s="37">
        <v>180</v>
      </c>
      <c r="V425" s="59">
        <v>10</v>
      </c>
      <c r="W425" s="59" t="s">
        <v>1914</v>
      </c>
      <c r="X425" s="64">
        <v>8</v>
      </c>
      <c r="Y425" s="59">
        <v>50</v>
      </c>
      <c r="Z425" s="59" t="s">
        <v>1914</v>
      </c>
      <c r="AA425" s="64" t="s">
        <v>1894</v>
      </c>
      <c r="AB425" s="64">
        <v>72</v>
      </c>
      <c r="AC425" s="62" t="s">
        <v>1870</v>
      </c>
      <c r="AD425" s="128">
        <v>70.599999999999994</v>
      </c>
      <c r="AE425" s="62">
        <v>0</v>
      </c>
      <c r="AF425" s="62"/>
      <c r="AG425" s="128">
        <v>70.599999999999994</v>
      </c>
      <c r="AH425" s="62" t="s">
        <v>1870</v>
      </c>
    </row>
    <row r="426" spans="1:34" ht="14.25" x14ac:dyDescent="0.2">
      <c r="A426" s="36" t="s">
        <v>2376</v>
      </c>
      <c r="B426" s="36"/>
      <c r="C426" s="54">
        <v>1</v>
      </c>
      <c r="D426" s="62" t="s">
        <v>2417</v>
      </c>
      <c r="E426" s="67" t="s">
        <v>1903</v>
      </c>
      <c r="F426" s="89"/>
      <c r="G426" s="62">
        <v>172</v>
      </c>
      <c r="H426" s="62">
        <v>66</v>
      </c>
      <c r="I426" s="65">
        <v>22.309356408869657</v>
      </c>
      <c r="J426" s="59">
        <v>100</v>
      </c>
      <c r="K426" s="59" t="s">
        <v>1868</v>
      </c>
      <c r="L426" s="62">
        <v>4707</v>
      </c>
      <c r="M426" s="59">
        <v>90</v>
      </c>
      <c r="N426" s="59" t="s">
        <v>1875</v>
      </c>
      <c r="O426" s="62">
        <v>7.9</v>
      </c>
      <c r="P426" s="59">
        <v>72</v>
      </c>
      <c r="Q426" s="59" t="s">
        <v>1870</v>
      </c>
      <c r="R426" s="62">
        <v>16</v>
      </c>
      <c r="S426" s="59">
        <v>78</v>
      </c>
      <c r="T426" s="59" t="s">
        <v>1870</v>
      </c>
      <c r="U426" s="37">
        <v>230</v>
      </c>
      <c r="V426" s="59">
        <v>72</v>
      </c>
      <c r="W426" s="59" t="s">
        <v>1870</v>
      </c>
      <c r="X426" s="64">
        <v>8</v>
      </c>
      <c r="Y426" s="59">
        <v>50</v>
      </c>
      <c r="Z426" s="59" t="s">
        <v>1914</v>
      </c>
      <c r="AA426" s="64" t="s">
        <v>2418</v>
      </c>
      <c r="AB426" s="64">
        <v>50</v>
      </c>
      <c r="AC426" s="62" t="s">
        <v>1914</v>
      </c>
      <c r="AD426" s="128">
        <v>72.900000000000006</v>
      </c>
      <c r="AE426" s="62">
        <v>0</v>
      </c>
      <c r="AF426" s="62"/>
      <c r="AG426" s="128">
        <v>72.900000000000006</v>
      </c>
      <c r="AH426" s="62" t="s">
        <v>1870</v>
      </c>
    </row>
    <row r="427" spans="1:34" ht="14.25" x14ac:dyDescent="0.2">
      <c r="A427" s="36" t="s">
        <v>2376</v>
      </c>
      <c r="B427" s="36"/>
      <c r="C427" s="54">
        <v>1</v>
      </c>
      <c r="D427" s="62" t="s">
        <v>2419</v>
      </c>
      <c r="E427" s="67" t="s">
        <v>1874</v>
      </c>
      <c r="F427" s="89"/>
      <c r="G427" s="62">
        <v>158</v>
      </c>
      <c r="H427" s="62">
        <v>45</v>
      </c>
      <c r="I427" s="65">
        <v>18.025957378625222</v>
      </c>
      <c r="J427" s="59">
        <v>100</v>
      </c>
      <c r="K427" s="59" t="s">
        <v>1868</v>
      </c>
      <c r="L427" s="62">
        <v>2595</v>
      </c>
      <c r="M427" s="59">
        <v>72</v>
      </c>
      <c r="N427" s="59" t="s">
        <v>1870</v>
      </c>
      <c r="O427" s="62">
        <v>10.3</v>
      </c>
      <c r="P427" s="59">
        <v>60</v>
      </c>
      <c r="Q427" s="59" t="s">
        <v>1870</v>
      </c>
      <c r="R427" s="62">
        <v>14.7</v>
      </c>
      <c r="S427" s="59">
        <v>74</v>
      </c>
      <c r="T427" s="59" t="s">
        <v>1870</v>
      </c>
      <c r="U427" s="37">
        <v>170</v>
      </c>
      <c r="V427" s="59">
        <v>72</v>
      </c>
      <c r="W427" s="59" t="s">
        <v>1870</v>
      </c>
      <c r="X427" s="64">
        <v>31</v>
      </c>
      <c r="Y427" s="59">
        <v>66</v>
      </c>
      <c r="Z427" s="59" t="s">
        <v>1870</v>
      </c>
      <c r="AA427" s="64" t="s">
        <v>2420</v>
      </c>
      <c r="AB427" s="64">
        <v>20</v>
      </c>
      <c r="AC427" s="62" t="s">
        <v>1914</v>
      </c>
      <c r="AD427" s="128">
        <v>63</v>
      </c>
      <c r="AE427" s="62">
        <v>0</v>
      </c>
      <c r="AF427" s="62"/>
      <c r="AG427" s="128">
        <v>63</v>
      </c>
      <c r="AH427" s="62" t="s">
        <v>1870</v>
      </c>
    </row>
    <row r="428" spans="1:34" ht="14.25" x14ac:dyDescent="0.2">
      <c r="A428" s="36" t="s">
        <v>2376</v>
      </c>
      <c r="B428" s="36"/>
      <c r="C428" s="54">
        <v>1</v>
      </c>
      <c r="D428" s="62" t="s">
        <v>2421</v>
      </c>
      <c r="E428" s="67" t="s">
        <v>1874</v>
      </c>
      <c r="F428" s="89"/>
      <c r="G428" s="62">
        <v>158</v>
      </c>
      <c r="H428" s="62">
        <v>78</v>
      </c>
      <c r="I428" s="65">
        <v>31.244992789617051</v>
      </c>
      <c r="J428" s="59">
        <v>60</v>
      </c>
      <c r="K428" s="59" t="s">
        <v>1909</v>
      </c>
      <c r="L428" s="62">
        <v>3759</v>
      </c>
      <c r="M428" s="59">
        <v>100</v>
      </c>
      <c r="N428" s="59" t="s">
        <v>1875</v>
      </c>
      <c r="O428" s="62">
        <v>9.8000000000000007</v>
      </c>
      <c r="P428" s="59">
        <v>66</v>
      </c>
      <c r="Q428" s="59" t="s">
        <v>1870</v>
      </c>
      <c r="R428" s="62">
        <v>20.5</v>
      </c>
      <c r="S428" s="59">
        <v>85</v>
      </c>
      <c r="T428" s="59" t="s">
        <v>1869</v>
      </c>
      <c r="U428" s="37">
        <v>150</v>
      </c>
      <c r="V428" s="59">
        <v>60</v>
      </c>
      <c r="W428" s="59" t="s">
        <v>1870</v>
      </c>
      <c r="X428" s="64">
        <v>26</v>
      </c>
      <c r="Y428" s="59">
        <v>60</v>
      </c>
      <c r="Z428" s="59" t="s">
        <v>1870</v>
      </c>
      <c r="AA428" s="64" t="s">
        <v>2422</v>
      </c>
      <c r="AB428" s="64">
        <v>20</v>
      </c>
      <c r="AC428" s="62" t="s">
        <v>1914</v>
      </c>
      <c r="AD428" s="128">
        <v>61.7</v>
      </c>
      <c r="AE428" s="62">
        <v>0</v>
      </c>
      <c r="AF428" s="62"/>
      <c r="AG428" s="128">
        <v>61.7</v>
      </c>
      <c r="AH428" s="62" t="s">
        <v>1870</v>
      </c>
    </row>
    <row r="429" spans="1:34" ht="14.25" x14ac:dyDescent="0.2">
      <c r="A429" s="36" t="s">
        <v>2376</v>
      </c>
      <c r="B429" s="36"/>
      <c r="C429" s="54">
        <v>1</v>
      </c>
      <c r="D429" s="62" t="s">
        <v>2423</v>
      </c>
      <c r="E429" s="67" t="s">
        <v>1874</v>
      </c>
      <c r="F429" s="89"/>
      <c r="G429" s="62">
        <v>171</v>
      </c>
      <c r="H429" s="62">
        <v>108</v>
      </c>
      <c r="I429" s="65">
        <v>36.934441366574326</v>
      </c>
      <c r="J429" s="59">
        <v>60</v>
      </c>
      <c r="K429" s="59" t="s">
        <v>1909</v>
      </c>
      <c r="L429" s="62">
        <v>3945</v>
      </c>
      <c r="M429" s="59">
        <v>100</v>
      </c>
      <c r="N429" s="59" t="s">
        <v>1875</v>
      </c>
      <c r="O429" s="62">
        <v>9.4</v>
      </c>
      <c r="P429" s="59">
        <v>70</v>
      </c>
      <c r="Q429" s="59" t="s">
        <v>1870</v>
      </c>
      <c r="R429" s="62">
        <v>21.4</v>
      </c>
      <c r="S429" s="59">
        <v>85</v>
      </c>
      <c r="T429" s="59" t="s">
        <v>1869</v>
      </c>
      <c r="U429" s="37">
        <v>150</v>
      </c>
      <c r="V429" s="59">
        <v>60</v>
      </c>
      <c r="W429" s="59" t="s">
        <v>1870</v>
      </c>
      <c r="X429" s="64">
        <v>27</v>
      </c>
      <c r="Y429" s="59">
        <v>62</v>
      </c>
      <c r="Z429" s="59" t="s">
        <v>1870</v>
      </c>
      <c r="AA429" s="64" t="s">
        <v>2391</v>
      </c>
      <c r="AB429" s="64">
        <v>20</v>
      </c>
      <c r="AC429" s="62" t="s">
        <v>1914</v>
      </c>
      <c r="AD429" s="128">
        <v>62.7</v>
      </c>
      <c r="AE429" s="62">
        <v>0</v>
      </c>
      <c r="AF429" s="62"/>
      <c r="AG429" s="128">
        <v>62.7</v>
      </c>
      <c r="AH429" s="62" t="s">
        <v>1870</v>
      </c>
    </row>
    <row r="430" spans="1:34" ht="14.25" x14ac:dyDescent="0.2">
      <c r="A430" s="36" t="s">
        <v>2376</v>
      </c>
      <c r="B430" s="36"/>
      <c r="C430" s="54">
        <v>1</v>
      </c>
      <c r="D430" s="62" t="s">
        <v>2424</v>
      </c>
      <c r="E430" s="67" t="s">
        <v>1874</v>
      </c>
      <c r="F430" s="89"/>
      <c r="G430" s="62">
        <v>160</v>
      </c>
      <c r="H430" s="62">
        <v>57</v>
      </c>
      <c r="I430" s="65">
        <v>22.265625</v>
      </c>
      <c r="J430" s="59">
        <v>100</v>
      </c>
      <c r="K430" s="59" t="s">
        <v>1868</v>
      </c>
      <c r="L430" s="62">
        <v>2966</v>
      </c>
      <c r="M430" s="59">
        <v>80</v>
      </c>
      <c r="N430" s="59" t="s">
        <v>1869</v>
      </c>
      <c r="O430" s="62">
        <v>9.8000000000000007</v>
      </c>
      <c r="P430" s="59">
        <v>66</v>
      </c>
      <c r="Q430" s="59" t="s">
        <v>1870</v>
      </c>
      <c r="R430" s="62">
        <v>18.3</v>
      </c>
      <c r="S430" s="59">
        <v>78</v>
      </c>
      <c r="T430" s="59" t="s">
        <v>1870</v>
      </c>
      <c r="U430" s="37">
        <v>150</v>
      </c>
      <c r="V430" s="59">
        <v>60</v>
      </c>
      <c r="W430" s="59" t="s">
        <v>1870</v>
      </c>
      <c r="X430" s="64">
        <v>27</v>
      </c>
      <c r="Y430" s="59">
        <v>62</v>
      </c>
      <c r="Z430" s="59" t="s">
        <v>1870</v>
      </c>
      <c r="AA430" s="64" t="s">
        <v>2371</v>
      </c>
      <c r="AB430" s="64">
        <v>20</v>
      </c>
      <c r="AC430" s="62" t="s">
        <v>1914</v>
      </c>
      <c r="AD430" s="128">
        <v>64.2</v>
      </c>
      <c r="AE430" s="62">
        <v>0</v>
      </c>
      <c r="AF430" s="62"/>
      <c r="AG430" s="128">
        <v>64.2</v>
      </c>
      <c r="AH430" s="62" t="s">
        <v>1870</v>
      </c>
    </row>
    <row r="431" spans="1:34" ht="14.25" x14ac:dyDescent="0.2">
      <c r="A431" s="36" t="s">
        <v>2376</v>
      </c>
      <c r="B431" s="36"/>
      <c r="C431" s="54">
        <v>1</v>
      </c>
      <c r="D431" s="62" t="s">
        <v>2425</v>
      </c>
      <c r="E431" s="67" t="s">
        <v>1874</v>
      </c>
      <c r="F431" s="89"/>
      <c r="G431" s="62">
        <v>165</v>
      </c>
      <c r="H431" s="62">
        <v>51</v>
      </c>
      <c r="I431" s="65">
        <v>18.732782369146005</v>
      </c>
      <c r="J431" s="59">
        <v>100</v>
      </c>
      <c r="K431" s="59" t="s">
        <v>1868</v>
      </c>
      <c r="L431" s="62">
        <v>3803</v>
      </c>
      <c r="M431" s="59">
        <v>100</v>
      </c>
      <c r="N431" s="59" t="s">
        <v>1875</v>
      </c>
      <c r="O431" s="62">
        <v>10.5</v>
      </c>
      <c r="P431" s="59">
        <v>50</v>
      </c>
      <c r="Q431" s="59" t="s">
        <v>1914</v>
      </c>
      <c r="R431" s="62">
        <v>14.5</v>
      </c>
      <c r="S431" s="59">
        <v>72</v>
      </c>
      <c r="T431" s="59" t="s">
        <v>1870</v>
      </c>
      <c r="U431" s="37">
        <v>140</v>
      </c>
      <c r="V431" s="59">
        <v>40</v>
      </c>
      <c r="W431" s="59" t="s">
        <v>1914</v>
      </c>
      <c r="X431" s="64">
        <v>34</v>
      </c>
      <c r="Y431" s="59">
        <v>68</v>
      </c>
      <c r="Z431" s="59" t="s">
        <v>1870</v>
      </c>
      <c r="AA431" s="64" t="s">
        <v>2241</v>
      </c>
      <c r="AB431" s="64">
        <v>40</v>
      </c>
      <c r="AC431" s="62" t="s">
        <v>1914</v>
      </c>
      <c r="AD431" s="128">
        <v>66</v>
      </c>
      <c r="AE431" s="62">
        <v>0</v>
      </c>
      <c r="AF431" s="62"/>
      <c r="AG431" s="128">
        <v>66</v>
      </c>
      <c r="AH431" s="62" t="s">
        <v>1870</v>
      </c>
    </row>
    <row r="432" spans="1:34" ht="14.25" x14ac:dyDescent="0.2">
      <c r="A432" s="36" t="s">
        <v>2376</v>
      </c>
      <c r="B432" s="36"/>
      <c r="C432" s="54">
        <v>1</v>
      </c>
      <c r="D432" s="62" t="s">
        <v>2426</v>
      </c>
      <c r="E432" s="67" t="s">
        <v>1874</v>
      </c>
      <c r="F432" s="89"/>
      <c r="G432" s="62">
        <v>172</v>
      </c>
      <c r="H432" s="62">
        <v>53</v>
      </c>
      <c r="I432" s="65">
        <v>17.915089237425633</v>
      </c>
      <c r="J432" s="59">
        <v>100</v>
      </c>
      <c r="K432" s="59" t="s">
        <v>1868</v>
      </c>
      <c r="L432" s="62">
        <v>3683</v>
      </c>
      <c r="M432" s="59">
        <v>100</v>
      </c>
      <c r="N432" s="59" t="s">
        <v>1875</v>
      </c>
      <c r="O432" s="62">
        <v>9.5</v>
      </c>
      <c r="P432" s="59">
        <v>68</v>
      </c>
      <c r="Q432" s="59" t="s">
        <v>1870</v>
      </c>
      <c r="R432" s="62">
        <v>12.1</v>
      </c>
      <c r="S432" s="59">
        <v>70</v>
      </c>
      <c r="T432" s="59" t="s">
        <v>1870</v>
      </c>
      <c r="U432" s="37">
        <v>170</v>
      </c>
      <c r="V432" s="59">
        <v>72</v>
      </c>
      <c r="W432" s="59" t="s">
        <v>1870</v>
      </c>
      <c r="X432" s="64">
        <v>32</v>
      </c>
      <c r="Y432" s="59">
        <v>66</v>
      </c>
      <c r="Z432" s="59" t="s">
        <v>1870</v>
      </c>
      <c r="AA432" s="64" t="s">
        <v>2427</v>
      </c>
      <c r="AB432" s="64"/>
      <c r="AC432" s="62" t="s">
        <v>1914</v>
      </c>
      <c r="AD432" s="128">
        <v>64.400000000000006</v>
      </c>
      <c r="AE432" s="62">
        <v>0</v>
      </c>
      <c r="AF432" s="62"/>
      <c r="AG432" s="128">
        <v>64.400000000000006</v>
      </c>
      <c r="AH432" s="62" t="s">
        <v>1870</v>
      </c>
    </row>
    <row r="433" spans="1:34" ht="14.25" x14ac:dyDescent="0.2">
      <c r="A433" s="36" t="s">
        <v>2376</v>
      </c>
      <c r="B433" s="36"/>
      <c r="C433" s="54">
        <v>1</v>
      </c>
      <c r="D433" s="62" t="s">
        <v>2428</v>
      </c>
      <c r="E433" s="67" t="s">
        <v>1874</v>
      </c>
      <c r="F433" s="89"/>
      <c r="G433" s="62">
        <v>174</v>
      </c>
      <c r="H433" s="62">
        <v>62</v>
      </c>
      <c r="I433" s="65">
        <v>20.478266613819528</v>
      </c>
      <c r="J433" s="59">
        <v>100</v>
      </c>
      <c r="K433" s="59" t="s">
        <v>1868</v>
      </c>
      <c r="L433" s="62">
        <v>3774</v>
      </c>
      <c r="M433" s="59">
        <v>100</v>
      </c>
      <c r="N433" s="59" t="s">
        <v>1875</v>
      </c>
      <c r="O433" s="62">
        <v>9.8000000000000007</v>
      </c>
      <c r="P433" s="59">
        <v>66</v>
      </c>
      <c r="Q433" s="59" t="s">
        <v>1870</v>
      </c>
      <c r="R433" s="62">
        <v>12.5</v>
      </c>
      <c r="S433" s="59">
        <v>70</v>
      </c>
      <c r="T433" s="59" t="s">
        <v>1870</v>
      </c>
      <c r="U433" s="37">
        <v>150</v>
      </c>
      <c r="V433" s="59">
        <v>60</v>
      </c>
      <c r="W433" s="59" t="s">
        <v>1870</v>
      </c>
      <c r="X433" s="64">
        <v>27</v>
      </c>
      <c r="Y433" s="59">
        <v>62</v>
      </c>
      <c r="Z433" s="59" t="s">
        <v>1870</v>
      </c>
      <c r="AA433" s="64" t="s">
        <v>2429</v>
      </c>
      <c r="AB433" s="64"/>
      <c r="AC433" s="62" t="s">
        <v>1914</v>
      </c>
      <c r="AD433" s="128">
        <v>62.4</v>
      </c>
      <c r="AE433" s="62">
        <v>0</v>
      </c>
      <c r="AF433" s="62"/>
      <c r="AG433" s="128">
        <v>62.4</v>
      </c>
      <c r="AH433" s="62" t="s">
        <v>1870</v>
      </c>
    </row>
    <row r="434" spans="1:34" ht="14.25" x14ac:dyDescent="0.2">
      <c r="A434" s="36" t="s">
        <v>2376</v>
      </c>
      <c r="B434" s="36"/>
      <c r="C434" s="54">
        <v>1</v>
      </c>
      <c r="D434" s="62" t="s">
        <v>2430</v>
      </c>
      <c r="E434" s="67" t="s">
        <v>1874</v>
      </c>
      <c r="F434" s="89"/>
      <c r="G434" s="62">
        <v>170</v>
      </c>
      <c r="H434" s="62">
        <v>66</v>
      </c>
      <c r="I434" s="65">
        <v>22.837370242214533</v>
      </c>
      <c r="J434" s="59">
        <v>100</v>
      </c>
      <c r="K434" s="59" t="s">
        <v>1868</v>
      </c>
      <c r="L434" s="62">
        <v>3690</v>
      </c>
      <c r="M434" s="59">
        <v>100</v>
      </c>
      <c r="N434" s="59" t="s">
        <v>1875</v>
      </c>
      <c r="O434" s="62">
        <v>10.199999999999999</v>
      </c>
      <c r="P434" s="59">
        <v>62</v>
      </c>
      <c r="Q434" s="59" t="s">
        <v>1870</v>
      </c>
      <c r="R434" s="62">
        <v>12.3</v>
      </c>
      <c r="S434" s="59">
        <v>70</v>
      </c>
      <c r="T434" s="59" t="s">
        <v>1870</v>
      </c>
      <c r="U434" s="37">
        <v>140</v>
      </c>
      <c r="V434" s="59">
        <v>40</v>
      </c>
      <c r="W434" s="59" t="s">
        <v>1914</v>
      </c>
      <c r="X434" s="64">
        <v>30</v>
      </c>
      <c r="Y434" s="59">
        <v>64</v>
      </c>
      <c r="Z434" s="59" t="s">
        <v>1870</v>
      </c>
      <c r="AA434" s="64" t="s">
        <v>2431</v>
      </c>
      <c r="AB434" s="64">
        <v>20</v>
      </c>
      <c r="AC434" s="62" t="s">
        <v>1914</v>
      </c>
      <c r="AD434" s="128">
        <v>63.800000000000004</v>
      </c>
      <c r="AE434" s="62">
        <v>0</v>
      </c>
      <c r="AF434" s="62"/>
      <c r="AG434" s="128">
        <v>63.8</v>
      </c>
      <c r="AH434" s="62" t="s">
        <v>1870</v>
      </c>
    </row>
    <row r="435" spans="1:34" ht="14.25" x14ac:dyDescent="0.2">
      <c r="A435" s="36" t="s">
        <v>2376</v>
      </c>
      <c r="B435" s="36"/>
      <c r="C435" s="54">
        <v>1</v>
      </c>
      <c r="D435" s="62" t="s">
        <v>2432</v>
      </c>
      <c r="E435" s="67" t="s">
        <v>1874</v>
      </c>
      <c r="F435" s="89"/>
      <c r="G435" s="62">
        <v>170</v>
      </c>
      <c r="H435" s="62">
        <v>53</v>
      </c>
      <c r="I435" s="65">
        <v>18.339100346020761</v>
      </c>
      <c r="J435" s="59">
        <v>100</v>
      </c>
      <c r="K435" s="59" t="s">
        <v>1868</v>
      </c>
      <c r="L435" s="62">
        <v>3656</v>
      </c>
      <c r="M435" s="59">
        <v>100</v>
      </c>
      <c r="N435" s="59" t="s">
        <v>1875</v>
      </c>
      <c r="O435" s="62">
        <v>9.3000000000000007</v>
      </c>
      <c r="P435" s="59">
        <v>70</v>
      </c>
      <c r="Q435" s="59" t="s">
        <v>1870</v>
      </c>
      <c r="R435" s="62">
        <v>24.7</v>
      </c>
      <c r="S435" s="59">
        <v>95</v>
      </c>
      <c r="T435" s="59" t="s">
        <v>1875</v>
      </c>
      <c r="U435" s="37">
        <v>170</v>
      </c>
      <c r="V435" s="59">
        <v>72</v>
      </c>
      <c r="W435" s="59" t="s">
        <v>1870</v>
      </c>
      <c r="X435" s="64">
        <v>41</v>
      </c>
      <c r="Y435" s="59">
        <v>76</v>
      </c>
      <c r="Z435" s="59" t="s">
        <v>1870</v>
      </c>
      <c r="AA435" s="64" t="s">
        <v>2433</v>
      </c>
      <c r="AB435" s="64">
        <v>20</v>
      </c>
      <c r="AC435" s="62" t="s">
        <v>1914</v>
      </c>
      <c r="AD435" s="128">
        <v>72.3</v>
      </c>
      <c r="AE435" s="62">
        <v>0</v>
      </c>
      <c r="AF435" s="62"/>
      <c r="AG435" s="128">
        <v>72.3</v>
      </c>
      <c r="AH435" s="62" t="s">
        <v>1870</v>
      </c>
    </row>
    <row r="436" spans="1:34" ht="14.25" x14ac:dyDescent="0.2">
      <c r="A436" s="36" t="s">
        <v>2376</v>
      </c>
      <c r="B436" s="36"/>
      <c r="C436" s="54">
        <v>1</v>
      </c>
      <c r="D436" s="62" t="s">
        <v>2434</v>
      </c>
      <c r="E436" s="67" t="s">
        <v>1874</v>
      </c>
      <c r="F436" s="89"/>
      <c r="G436" s="62">
        <v>170</v>
      </c>
      <c r="H436" s="62">
        <v>52</v>
      </c>
      <c r="I436" s="65">
        <v>17.993079584775085</v>
      </c>
      <c r="J436" s="59">
        <v>100</v>
      </c>
      <c r="K436" s="59" t="s">
        <v>1868</v>
      </c>
      <c r="L436" s="62">
        <v>2681</v>
      </c>
      <c r="M436" s="59">
        <v>74</v>
      </c>
      <c r="N436" s="59" t="s">
        <v>1870</v>
      </c>
      <c r="O436" s="62">
        <v>10.1</v>
      </c>
      <c r="P436" s="59">
        <v>62</v>
      </c>
      <c r="Q436" s="59" t="s">
        <v>1870</v>
      </c>
      <c r="R436" s="62">
        <v>7.9</v>
      </c>
      <c r="S436" s="59">
        <v>62</v>
      </c>
      <c r="T436" s="59" t="s">
        <v>1870</v>
      </c>
      <c r="U436" s="37">
        <v>150</v>
      </c>
      <c r="V436" s="59">
        <v>60</v>
      </c>
      <c r="W436" s="59" t="s">
        <v>1870</v>
      </c>
      <c r="X436" s="64">
        <v>32</v>
      </c>
      <c r="Y436" s="59">
        <v>66</v>
      </c>
      <c r="Z436" s="59" t="s">
        <v>1870</v>
      </c>
      <c r="AA436" s="64" t="s">
        <v>2363</v>
      </c>
      <c r="AB436" s="64">
        <v>30</v>
      </c>
      <c r="AC436" s="62" t="s">
        <v>1914</v>
      </c>
      <c r="AD436" s="128">
        <v>63.300000000000004</v>
      </c>
      <c r="AE436" s="62">
        <v>0</v>
      </c>
      <c r="AF436" s="62"/>
      <c r="AG436" s="128">
        <v>63.3</v>
      </c>
      <c r="AH436" s="62" t="s">
        <v>1870</v>
      </c>
    </row>
    <row r="437" spans="1:34" ht="14.25" x14ac:dyDescent="0.2">
      <c r="A437" s="36" t="s">
        <v>2376</v>
      </c>
      <c r="B437" s="36"/>
      <c r="C437" s="54">
        <v>1</v>
      </c>
      <c r="D437" s="62" t="s">
        <v>2435</v>
      </c>
      <c r="E437" s="67" t="s">
        <v>1903</v>
      </c>
      <c r="F437" s="89"/>
      <c r="G437" s="62">
        <v>177</v>
      </c>
      <c r="H437" s="62">
        <v>110</v>
      </c>
      <c r="I437" s="65">
        <v>35.111238788343073</v>
      </c>
      <c r="J437" s="59">
        <v>60</v>
      </c>
      <c r="K437" s="59" t="s">
        <v>1909</v>
      </c>
      <c r="L437" s="62">
        <v>4729</v>
      </c>
      <c r="M437" s="59">
        <v>90</v>
      </c>
      <c r="N437" s="59" t="s">
        <v>1875</v>
      </c>
      <c r="O437" s="62">
        <v>9.6</v>
      </c>
      <c r="P437" s="59">
        <v>30</v>
      </c>
      <c r="Q437" s="59" t="s">
        <v>1914</v>
      </c>
      <c r="R437" s="62">
        <v>11.3</v>
      </c>
      <c r="S437" s="59">
        <v>70</v>
      </c>
      <c r="T437" s="59" t="s">
        <v>1870</v>
      </c>
      <c r="U437" s="37">
        <v>160</v>
      </c>
      <c r="V437" s="59">
        <v>0</v>
      </c>
      <c r="W437" s="59" t="s">
        <v>1914</v>
      </c>
      <c r="X437" s="64">
        <v>1</v>
      </c>
      <c r="Y437" s="59">
        <v>0</v>
      </c>
      <c r="Z437" s="59" t="s">
        <v>1914</v>
      </c>
      <c r="AA437" s="64" t="s">
        <v>2436</v>
      </c>
      <c r="AB437" s="64">
        <v>20</v>
      </c>
      <c r="AC437" s="62" t="s">
        <v>1914</v>
      </c>
      <c r="AD437" s="128">
        <v>39.5</v>
      </c>
      <c r="AE437" s="62">
        <v>0</v>
      </c>
      <c r="AF437" s="62"/>
      <c r="AG437" s="128">
        <v>39.5</v>
      </c>
      <c r="AH437" s="62" t="s">
        <v>1914</v>
      </c>
    </row>
    <row r="438" spans="1:34" ht="14.25" x14ac:dyDescent="0.2">
      <c r="A438" s="36" t="s">
        <v>2376</v>
      </c>
      <c r="B438" s="36"/>
      <c r="C438" s="54">
        <v>1</v>
      </c>
      <c r="D438" s="62" t="s">
        <v>2437</v>
      </c>
      <c r="E438" s="67" t="s">
        <v>1903</v>
      </c>
      <c r="F438" s="89"/>
      <c r="G438" s="62">
        <v>185</v>
      </c>
      <c r="H438" s="62">
        <v>86</v>
      </c>
      <c r="I438" s="65">
        <v>25.12783053323594</v>
      </c>
      <c r="J438" s="59">
        <v>80</v>
      </c>
      <c r="K438" s="59" t="s">
        <v>1889</v>
      </c>
      <c r="L438" s="62">
        <v>5447</v>
      </c>
      <c r="M438" s="59">
        <v>100</v>
      </c>
      <c r="N438" s="59" t="s">
        <v>1875</v>
      </c>
      <c r="O438" s="62">
        <v>7.3</v>
      </c>
      <c r="P438" s="59">
        <v>78</v>
      </c>
      <c r="Q438" s="59" t="s">
        <v>1870</v>
      </c>
      <c r="R438" s="62">
        <v>10</v>
      </c>
      <c r="S438" s="59">
        <v>68</v>
      </c>
      <c r="T438" s="59" t="s">
        <v>1870</v>
      </c>
      <c r="U438" s="37">
        <v>230</v>
      </c>
      <c r="V438" s="59">
        <v>72</v>
      </c>
      <c r="W438" s="59" t="s">
        <v>1870</v>
      </c>
      <c r="X438" s="64">
        <v>2</v>
      </c>
      <c r="Y438" s="59">
        <v>0</v>
      </c>
      <c r="Z438" s="59" t="s">
        <v>1914</v>
      </c>
      <c r="AA438" s="64" t="s">
        <v>2422</v>
      </c>
      <c r="AB438" s="64">
        <v>40</v>
      </c>
      <c r="AC438" s="62" t="s">
        <v>1914</v>
      </c>
      <c r="AD438" s="128">
        <v>64.599999999999994</v>
      </c>
      <c r="AE438" s="62">
        <v>0</v>
      </c>
      <c r="AF438" s="62"/>
      <c r="AG438" s="128">
        <v>64.599999999999994</v>
      </c>
      <c r="AH438" s="62" t="s">
        <v>1870</v>
      </c>
    </row>
    <row r="439" spans="1:34" ht="14.25" x14ac:dyDescent="0.2">
      <c r="A439" s="36" t="s">
        <v>2376</v>
      </c>
      <c r="B439" s="36"/>
      <c r="C439" s="54">
        <v>1</v>
      </c>
      <c r="D439" s="62" t="s">
        <v>2438</v>
      </c>
      <c r="E439" s="67" t="s">
        <v>1903</v>
      </c>
      <c r="F439" s="89"/>
      <c r="G439" s="62">
        <v>180</v>
      </c>
      <c r="H439" s="62">
        <v>59</v>
      </c>
      <c r="I439" s="65">
        <v>18.209876543209877</v>
      </c>
      <c r="J439" s="59">
        <v>100</v>
      </c>
      <c r="K439" s="59" t="s">
        <v>1868</v>
      </c>
      <c r="L439" s="62">
        <v>4825</v>
      </c>
      <c r="M439" s="59">
        <v>95</v>
      </c>
      <c r="N439" s="59" t="s">
        <v>1875</v>
      </c>
      <c r="O439" s="62">
        <v>7.7</v>
      </c>
      <c r="P439" s="59">
        <v>74</v>
      </c>
      <c r="Q439" s="59" t="s">
        <v>1870</v>
      </c>
      <c r="R439" s="62">
        <v>11.7</v>
      </c>
      <c r="S439" s="59">
        <v>72</v>
      </c>
      <c r="T439" s="59" t="s">
        <v>1870</v>
      </c>
      <c r="U439" s="37">
        <v>230</v>
      </c>
      <c r="V439" s="59">
        <v>72</v>
      </c>
      <c r="W439" s="59" t="s">
        <v>1870</v>
      </c>
      <c r="X439" s="64">
        <v>4</v>
      </c>
      <c r="Y439" s="59">
        <v>10</v>
      </c>
      <c r="Z439" s="59" t="s">
        <v>1914</v>
      </c>
      <c r="AA439" s="64" t="s">
        <v>1940</v>
      </c>
      <c r="AB439" s="64">
        <v>74</v>
      </c>
      <c r="AC439" s="62" t="s">
        <v>1870</v>
      </c>
      <c r="AD439" s="128">
        <v>74.25</v>
      </c>
      <c r="AE439" s="62">
        <v>0</v>
      </c>
      <c r="AF439" s="62"/>
      <c r="AG439" s="128">
        <v>74.25</v>
      </c>
      <c r="AH439" s="62" t="s">
        <v>1870</v>
      </c>
    </row>
    <row r="440" spans="1:34" ht="14.25" x14ac:dyDescent="0.2">
      <c r="A440" s="36" t="s">
        <v>2376</v>
      </c>
      <c r="B440" s="36"/>
      <c r="C440" s="54">
        <v>1</v>
      </c>
      <c r="D440" s="62" t="s">
        <v>2439</v>
      </c>
      <c r="E440" s="67" t="s">
        <v>1903</v>
      </c>
      <c r="F440" s="89"/>
      <c r="G440" s="62">
        <v>184</v>
      </c>
      <c r="H440" s="62">
        <v>73</v>
      </c>
      <c r="I440" s="65">
        <v>21.561909262759922</v>
      </c>
      <c r="J440" s="59">
        <v>100</v>
      </c>
      <c r="K440" s="59" t="s">
        <v>1868</v>
      </c>
      <c r="L440" s="62">
        <v>4495</v>
      </c>
      <c r="M440" s="59">
        <v>85</v>
      </c>
      <c r="N440" s="59" t="s">
        <v>1869</v>
      </c>
      <c r="O440" s="62">
        <v>6.6</v>
      </c>
      <c r="P440" s="59">
        <v>100</v>
      </c>
      <c r="Q440" s="59" t="s">
        <v>1875</v>
      </c>
      <c r="R440" s="62">
        <v>16.100000000000001</v>
      </c>
      <c r="S440" s="59">
        <v>78</v>
      </c>
      <c r="T440" s="59" t="s">
        <v>1870</v>
      </c>
      <c r="U440" s="37">
        <v>270</v>
      </c>
      <c r="V440" s="59">
        <v>100</v>
      </c>
      <c r="W440" s="59" t="s">
        <v>1875</v>
      </c>
      <c r="X440" s="64">
        <v>0</v>
      </c>
      <c r="Y440" s="59">
        <v>0</v>
      </c>
      <c r="Z440" s="59" t="s">
        <v>1914</v>
      </c>
      <c r="AA440" s="64" t="s">
        <v>2293</v>
      </c>
      <c r="AB440" s="64">
        <v>50</v>
      </c>
      <c r="AC440" s="62" t="s">
        <v>1914</v>
      </c>
      <c r="AD440" s="128">
        <v>75.55</v>
      </c>
      <c r="AE440" s="62">
        <v>0</v>
      </c>
      <c r="AF440" s="62"/>
      <c r="AG440" s="128">
        <v>75.55</v>
      </c>
      <c r="AH440" s="62" t="s">
        <v>1870</v>
      </c>
    </row>
    <row r="441" spans="1:34" ht="14.25" x14ac:dyDescent="0.2">
      <c r="A441" s="36" t="s">
        <v>2376</v>
      </c>
      <c r="B441" s="36"/>
      <c r="C441" s="54">
        <v>1</v>
      </c>
      <c r="D441" s="62" t="s">
        <v>2440</v>
      </c>
      <c r="E441" s="67" t="s">
        <v>1903</v>
      </c>
      <c r="F441" s="89"/>
      <c r="G441" s="62">
        <v>172</v>
      </c>
      <c r="H441" s="62">
        <v>53</v>
      </c>
      <c r="I441" s="65">
        <v>17.915089237425633</v>
      </c>
      <c r="J441" s="59">
        <v>100</v>
      </c>
      <c r="K441" s="59" t="s">
        <v>1868</v>
      </c>
      <c r="L441" s="62">
        <v>4366</v>
      </c>
      <c r="M441" s="59">
        <v>80</v>
      </c>
      <c r="N441" s="59" t="s">
        <v>1869</v>
      </c>
      <c r="O441" s="62">
        <v>8.4</v>
      </c>
      <c r="P441" s="59">
        <v>68</v>
      </c>
      <c r="Q441" s="59" t="s">
        <v>1870</v>
      </c>
      <c r="R441" s="62">
        <v>1.5</v>
      </c>
      <c r="S441" s="59">
        <v>40</v>
      </c>
      <c r="T441" s="59" t="s">
        <v>1914</v>
      </c>
      <c r="U441" s="37">
        <v>190</v>
      </c>
      <c r="V441" s="59">
        <v>30</v>
      </c>
      <c r="W441" s="59" t="s">
        <v>1914</v>
      </c>
      <c r="X441" s="64">
        <v>4</v>
      </c>
      <c r="Y441" s="59">
        <v>10</v>
      </c>
      <c r="Z441" s="59" t="s">
        <v>1914</v>
      </c>
      <c r="AA441" s="64" t="s">
        <v>2441</v>
      </c>
      <c r="AB441" s="64">
        <v>64</v>
      </c>
      <c r="AC441" s="62" t="s">
        <v>1870</v>
      </c>
      <c r="AD441" s="128">
        <v>61.4</v>
      </c>
      <c r="AE441" s="62">
        <v>0</v>
      </c>
      <c r="AF441" s="62"/>
      <c r="AG441" s="128">
        <v>61.4</v>
      </c>
      <c r="AH441" s="62" t="s">
        <v>1870</v>
      </c>
    </row>
    <row r="442" spans="1:34" ht="14.25" x14ac:dyDescent="0.2">
      <c r="A442" s="36" t="s">
        <v>2376</v>
      </c>
      <c r="B442" s="36"/>
      <c r="C442" s="54">
        <v>1</v>
      </c>
      <c r="D442" s="62" t="s">
        <v>2442</v>
      </c>
      <c r="E442" s="67" t="s">
        <v>1903</v>
      </c>
      <c r="F442" s="89"/>
      <c r="G442" s="62">
        <v>183</v>
      </c>
      <c r="H442" s="62">
        <v>103</v>
      </c>
      <c r="I442" s="65">
        <v>30.756367762548898</v>
      </c>
      <c r="J442" s="59">
        <v>60</v>
      </c>
      <c r="K442" s="59" t="s">
        <v>1909</v>
      </c>
      <c r="L442" s="62">
        <v>5161</v>
      </c>
      <c r="M442" s="59">
        <v>100</v>
      </c>
      <c r="N442" s="59" t="s">
        <v>1875</v>
      </c>
      <c r="O442" s="62">
        <v>8.1</v>
      </c>
      <c r="P442" s="59">
        <v>70</v>
      </c>
      <c r="Q442" s="59" t="s">
        <v>1870</v>
      </c>
      <c r="R442" s="62">
        <v>18</v>
      </c>
      <c r="S442" s="59">
        <v>80</v>
      </c>
      <c r="T442" s="59" t="s">
        <v>1869</v>
      </c>
      <c r="U442" s="37">
        <v>210</v>
      </c>
      <c r="V442" s="59">
        <v>62</v>
      </c>
      <c r="W442" s="59" t="s">
        <v>1870</v>
      </c>
      <c r="X442" s="64">
        <v>1</v>
      </c>
      <c r="Y442" s="59">
        <v>0</v>
      </c>
      <c r="Z442" s="59" t="s">
        <v>1914</v>
      </c>
      <c r="AA442" s="64" t="s">
        <v>2383</v>
      </c>
      <c r="AB442" s="64">
        <v>40</v>
      </c>
      <c r="AC442" s="62" t="s">
        <v>1914</v>
      </c>
      <c r="AD442" s="128">
        <v>60.2</v>
      </c>
      <c r="AE442" s="62">
        <v>0</v>
      </c>
      <c r="AF442" s="62"/>
      <c r="AG442" s="128">
        <v>60.2</v>
      </c>
      <c r="AH442" s="62" t="s">
        <v>1870</v>
      </c>
    </row>
    <row r="443" spans="1:34" ht="14.25" x14ac:dyDescent="0.2">
      <c r="A443" s="36" t="s">
        <v>2376</v>
      </c>
      <c r="B443" s="36"/>
      <c r="C443" s="54">
        <v>1</v>
      </c>
      <c r="D443" s="62" t="s">
        <v>2443</v>
      </c>
      <c r="E443" s="67" t="s">
        <v>1903</v>
      </c>
      <c r="F443" s="89"/>
      <c r="G443" s="62">
        <v>178</v>
      </c>
      <c r="H443" s="62">
        <v>62</v>
      </c>
      <c r="I443" s="65">
        <v>19.568236333796236</v>
      </c>
      <c r="J443" s="59">
        <v>100</v>
      </c>
      <c r="K443" s="59" t="s">
        <v>1868</v>
      </c>
      <c r="L443" s="62">
        <v>5002</v>
      </c>
      <c r="M443" s="59">
        <v>100</v>
      </c>
      <c r="N443" s="59" t="s">
        <v>1875</v>
      </c>
      <c r="O443" s="62">
        <v>7.4</v>
      </c>
      <c r="P443" s="59">
        <v>78</v>
      </c>
      <c r="Q443" s="59" t="s">
        <v>1870</v>
      </c>
      <c r="R443" s="62">
        <v>16.3</v>
      </c>
      <c r="S443" s="59">
        <v>78</v>
      </c>
      <c r="T443" s="59" t="s">
        <v>1870</v>
      </c>
      <c r="U443" s="37">
        <v>260</v>
      </c>
      <c r="V443" s="59">
        <v>90</v>
      </c>
      <c r="W443" s="59" t="s">
        <v>1875</v>
      </c>
      <c r="X443" s="64">
        <v>9</v>
      </c>
      <c r="Y443" s="59">
        <v>60</v>
      </c>
      <c r="Z443" s="59" t="s">
        <v>1870</v>
      </c>
      <c r="AA443" s="64" t="s">
        <v>2444</v>
      </c>
      <c r="AB443" s="64">
        <v>76</v>
      </c>
      <c r="AC443" s="62" t="s">
        <v>1870</v>
      </c>
      <c r="AD443" s="128">
        <v>83.600000000000009</v>
      </c>
      <c r="AE443" s="62">
        <v>0</v>
      </c>
      <c r="AF443" s="62"/>
      <c r="AG443" s="128">
        <v>83.6</v>
      </c>
      <c r="AH443" s="62" t="s">
        <v>1869</v>
      </c>
    </row>
    <row r="444" spans="1:34" ht="14.25" x14ac:dyDescent="0.2">
      <c r="A444" s="36" t="s">
        <v>2376</v>
      </c>
      <c r="B444" s="36"/>
      <c r="C444" s="54">
        <v>1</v>
      </c>
      <c r="D444" s="62" t="s">
        <v>2445</v>
      </c>
      <c r="E444" s="67" t="s">
        <v>1903</v>
      </c>
      <c r="F444" s="89"/>
      <c r="G444" s="62">
        <v>173</v>
      </c>
      <c r="H444" s="62">
        <v>52</v>
      </c>
      <c r="I444" s="65">
        <v>17.374452871796585</v>
      </c>
      <c r="J444" s="59">
        <v>100</v>
      </c>
      <c r="K444" s="59" t="s">
        <v>1868</v>
      </c>
      <c r="L444" s="62">
        <v>4260</v>
      </c>
      <c r="M444" s="59">
        <v>80</v>
      </c>
      <c r="N444" s="59" t="s">
        <v>1869</v>
      </c>
      <c r="O444" s="62">
        <v>9</v>
      </c>
      <c r="P444" s="59">
        <v>60</v>
      </c>
      <c r="Q444" s="59" t="s">
        <v>1870</v>
      </c>
      <c r="R444" s="62">
        <v>17.3</v>
      </c>
      <c r="S444" s="59">
        <v>80</v>
      </c>
      <c r="T444" s="59" t="s">
        <v>1869</v>
      </c>
      <c r="U444" s="37">
        <v>190</v>
      </c>
      <c r="V444" s="59">
        <v>30</v>
      </c>
      <c r="W444" s="59" t="s">
        <v>1914</v>
      </c>
      <c r="X444" s="64">
        <v>6</v>
      </c>
      <c r="Y444" s="59">
        <v>30</v>
      </c>
      <c r="Z444" s="59" t="s">
        <v>1914</v>
      </c>
      <c r="AA444" s="64" t="s">
        <v>2322</v>
      </c>
      <c r="AB444" s="64">
        <v>50</v>
      </c>
      <c r="AC444" s="62" t="s">
        <v>1914</v>
      </c>
      <c r="AD444" s="128">
        <v>63</v>
      </c>
      <c r="AE444" s="62">
        <v>0</v>
      </c>
      <c r="AF444" s="62"/>
      <c r="AG444" s="128">
        <v>63</v>
      </c>
      <c r="AH444" s="62" t="s">
        <v>1870</v>
      </c>
    </row>
    <row r="445" spans="1:34" ht="14.25" x14ac:dyDescent="0.2">
      <c r="A445" s="36" t="s">
        <v>2376</v>
      </c>
      <c r="B445" s="36"/>
      <c r="C445" s="54">
        <v>1</v>
      </c>
      <c r="D445" s="62" t="s">
        <v>2446</v>
      </c>
      <c r="E445" s="67" t="s">
        <v>1903</v>
      </c>
      <c r="F445" s="89"/>
      <c r="G445" s="62">
        <v>183</v>
      </c>
      <c r="H445" s="62">
        <v>105</v>
      </c>
      <c r="I445" s="65">
        <v>31.353578787064411</v>
      </c>
      <c r="J445" s="59">
        <v>60</v>
      </c>
      <c r="K445" s="59" t="s">
        <v>1909</v>
      </c>
      <c r="L445" s="62">
        <v>4336</v>
      </c>
      <c r="M445" s="59">
        <v>80</v>
      </c>
      <c r="N445" s="59" t="s">
        <v>1869</v>
      </c>
      <c r="O445" s="62">
        <v>8</v>
      </c>
      <c r="P445" s="59">
        <v>72</v>
      </c>
      <c r="Q445" s="59" t="s">
        <v>1870</v>
      </c>
      <c r="R445" s="62">
        <v>-20</v>
      </c>
      <c r="S445" s="59">
        <v>0</v>
      </c>
      <c r="T445" s="59" t="s">
        <v>1914</v>
      </c>
      <c r="U445" s="37">
        <v>200</v>
      </c>
      <c r="V445" s="59">
        <v>50</v>
      </c>
      <c r="W445" s="59" t="s">
        <v>1914</v>
      </c>
      <c r="X445" s="64">
        <v>1</v>
      </c>
      <c r="Y445" s="59">
        <v>0</v>
      </c>
      <c r="Z445" s="59" t="s">
        <v>1914</v>
      </c>
      <c r="AA445" s="64" t="s">
        <v>2447</v>
      </c>
      <c r="AB445" s="64">
        <v>30</v>
      </c>
      <c r="AC445" s="62" t="s">
        <v>1914</v>
      </c>
      <c r="AD445" s="128">
        <v>46.4</v>
      </c>
      <c r="AE445" s="62">
        <v>0</v>
      </c>
      <c r="AF445" s="62"/>
      <c r="AG445" s="128">
        <v>46.4</v>
      </c>
      <c r="AH445" s="62" t="s">
        <v>1914</v>
      </c>
    </row>
    <row r="446" spans="1:34" ht="14.25" x14ac:dyDescent="0.2">
      <c r="A446" s="36" t="s">
        <v>2376</v>
      </c>
      <c r="B446" s="36"/>
      <c r="C446" s="54">
        <v>1</v>
      </c>
      <c r="D446" s="62" t="s">
        <v>2448</v>
      </c>
      <c r="E446" s="67" t="s">
        <v>1903</v>
      </c>
      <c r="F446" s="89"/>
      <c r="G446" s="62">
        <v>173</v>
      </c>
      <c r="H446" s="62">
        <v>81</v>
      </c>
      <c r="I446" s="65">
        <v>27.064051588760066</v>
      </c>
      <c r="J446" s="59">
        <v>80</v>
      </c>
      <c r="K446" s="59" t="s">
        <v>1889</v>
      </c>
      <c r="L446" s="62">
        <v>4607</v>
      </c>
      <c r="M446" s="59">
        <v>85</v>
      </c>
      <c r="N446" s="59" t="s">
        <v>1869</v>
      </c>
      <c r="O446" s="62">
        <v>7.8</v>
      </c>
      <c r="P446" s="59">
        <v>74</v>
      </c>
      <c r="Q446" s="59" t="s">
        <v>1870</v>
      </c>
      <c r="R446" s="62">
        <v>17.899999999999999</v>
      </c>
      <c r="S446" s="59">
        <v>80</v>
      </c>
      <c r="T446" s="59" t="s">
        <v>1869</v>
      </c>
      <c r="U446" s="37">
        <v>210</v>
      </c>
      <c r="V446" s="59">
        <v>62</v>
      </c>
      <c r="W446" s="59" t="s">
        <v>1870</v>
      </c>
      <c r="X446" s="64">
        <v>5</v>
      </c>
      <c r="Y446" s="59">
        <v>20</v>
      </c>
      <c r="Z446" s="59" t="s">
        <v>1914</v>
      </c>
      <c r="AA446" s="64" t="s">
        <v>2328</v>
      </c>
      <c r="AB446" s="64">
        <v>60</v>
      </c>
      <c r="AC446" s="62" t="s">
        <v>1870</v>
      </c>
      <c r="AD446" s="128">
        <v>67.75</v>
      </c>
      <c r="AE446" s="62">
        <v>0</v>
      </c>
      <c r="AF446" s="62"/>
      <c r="AG446" s="128">
        <v>67.75</v>
      </c>
      <c r="AH446" s="62" t="s">
        <v>1870</v>
      </c>
    </row>
    <row r="447" spans="1:34" ht="14.25" x14ac:dyDescent="0.2">
      <c r="A447" s="36" t="s">
        <v>2376</v>
      </c>
      <c r="B447" s="36"/>
      <c r="C447" s="54">
        <v>1</v>
      </c>
      <c r="D447" s="62" t="s">
        <v>2449</v>
      </c>
      <c r="E447" s="67" t="s">
        <v>1903</v>
      </c>
      <c r="F447" s="89"/>
      <c r="G447" s="37">
        <v>178</v>
      </c>
      <c r="H447" s="37">
        <v>66</v>
      </c>
      <c r="I447" s="65">
        <v>20.830703194041156</v>
      </c>
      <c r="J447" s="59">
        <v>100</v>
      </c>
      <c r="K447" s="59" t="s">
        <v>1868</v>
      </c>
      <c r="L447" s="37">
        <v>3834</v>
      </c>
      <c r="M447" s="59">
        <v>72</v>
      </c>
      <c r="N447" s="59" t="s">
        <v>1870</v>
      </c>
      <c r="O447" s="38">
        <v>8.5</v>
      </c>
      <c r="P447" s="59">
        <v>66</v>
      </c>
      <c r="Q447" s="59" t="s">
        <v>1870</v>
      </c>
      <c r="R447" s="62">
        <v>5</v>
      </c>
      <c r="S447" s="59">
        <v>62</v>
      </c>
      <c r="T447" s="59" t="s">
        <v>1870</v>
      </c>
      <c r="U447" s="37">
        <v>198</v>
      </c>
      <c r="V447" s="59">
        <v>40</v>
      </c>
      <c r="W447" s="59" t="s">
        <v>1914</v>
      </c>
      <c r="X447" s="37">
        <v>3</v>
      </c>
      <c r="Y447" s="59">
        <v>0</v>
      </c>
      <c r="Z447" s="59" t="s">
        <v>1914</v>
      </c>
      <c r="AA447" s="64" t="s">
        <v>2232</v>
      </c>
      <c r="AB447" s="64">
        <v>68</v>
      </c>
      <c r="AC447" s="62" t="s">
        <v>1870</v>
      </c>
      <c r="AD447" s="128">
        <v>62.800000000000004</v>
      </c>
      <c r="AE447" s="62">
        <v>0</v>
      </c>
      <c r="AF447" s="62"/>
      <c r="AG447" s="128">
        <v>62.8</v>
      </c>
      <c r="AH447" s="62" t="s">
        <v>1870</v>
      </c>
    </row>
    <row r="448" spans="1:34" ht="14.25" x14ac:dyDescent="0.2">
      <c r="A448" s="36" t="s">
        <v>2376</v>
      </c>
      <c r="B448" s="36"/>
      <c r="C448" s="54">
        <v>1</v>
      </c>
      <c r="D448" s="62" t="s">
        <v>2450</v>
      </c>
      <c r="E448" s="67" t="s">
        <v>1903</v>
      </c>
      <c r="F448" s="89"/>
      <c r="G448" s="37">
        <v>179</v>
      </c>
      <c r="H448" s="37">
        <v>85</v>
      </c>
      <c r="I448" s="65">
        <v>26.528510346119035</v>
      </c>
      <c r="J448" s="59">
        <v>80</v>
      </c>
      <c r="K448" s="59" t="s">
        <v>1889</v>
      </c>
      <c r="L448" s="37">
        <v>3679</v>
      </c>
      <c r="M448" s="59">
        <v>70</v>
      </c>
      <c r="N448" s="59" t="s">
        <v>1870</v>
      </c>
      <c r="O448" s="38">
        <v>8.6999999999999993</v>
      </c>
      <c r="P448" s="59">
        <v>64</v>
      </c>
      <c r="Q448" s="59" t="s">
        <v>1870</v>
      </c>
      <c r="R448" s="37">
        <v>8.9</v>
      </c>
      <c r="S448" s="59">
        <v>68</v>
      </c>
      <c r="T448" s="59" t="s">
        <v>1870</v>
      </c>
      <c r="U448" s="37">
        <v>213</v>
      </c>
      <c r="V448" s="59">
        <v>64</v>
      </c>
      <c r="W448" s="59" t="s">
        <v>1870</v>
      </c>
      <c r="X448" s="37">
        <v>5</v>
      </c>
      <c r="Y448" s="59">
        <v>20</v>
      </c>
      <c r="Z448" s="59" t="s">
        <v>1914</v>
      </c>
      <c r="AA448" s="64" t="s">
        <v>1977</v>
      </c>
      <c r="AB448" s="64">
        <v>62</v>
      </c>
      <c r="AC448" s="62" t="s">
        <v>1870</v>
      </c>
      <c r="AD448" s="128">
        <v>62.9</v>
      </c>
      <c r="AE448" s="62">
        <v>0</v>
      </c>
      <c r="AF448" s="62"/>
      <c r="AG448" s="128">
        <v>62.9</v>
      </c>
      <c r="AH448" s="62" t="s">
        <v>1870</v>
      </c>
    </row>
    <row r="449" spans="1:34" ht="14.25" x14ac:dyDescent="0.2">
      <c r="A449" s="36" t="s">
        <v>2451</v>
      </c>
      <c r="B449" s="36"/>
      <c r="C449" s="54">
        <v>1</v>
      </c>
      <c r="D449" s="62" t="s">
        <v>2452</v>
      </c>
      <c r="E449" s="67" t="s">
        <v>1874</v>
      </c>
      <c r="F449" s="89"/>
      <c r="G449" s="67">
        <v>167</v>
      </c>
      <c r="H449" s="37">
        <v>65</v>
      </c>
      <c r="I449" s="65">
        <v>23.306680053067517</v>
      </c>
      <c r="J449" s="59">
        <v>100</v>
      </c>
      <c r="K449" s="59" t="s">
        <v>1868</v>
      </c>
      <c r="L449" s="37">
        <v>3082</v>
      </c>
      <c r="M449" s="59">
        <v>80</v>
      </c>
      <c r="N449" s="59" t="s">
        <v>1869</v>
      </c>
      <c r="O449" s="38">
        <v>9.4</v>
      </c>
      <c r="P449" s="59">
        <v>70</v>
      </c>
      <c r="Q449" s="59" t="s">
        <v>1870</v>
      </c>
      <c r="R449" s="37">
        <v>24.7</v>
      </c>
      <c r="S449" s="59">
        <v>95</v>
      </c>
      <c r="T449" s="59" t="s">
        <v>1875</v>
      </c>
      <c r="U449" s="37">
        <v>190</v>
      </c>
      <c r="V449" s="59">
        <v>85</v>
      </c>
      <c r="W449" s="59" t="s">
        <v>1869</v>
      </c>
      <c r="X449" s="37">
        <v>30</v>
      </c>
      <c r="Y449" s="59">
        <v>64</v>
      </c>
      <c r="Z449" s="59" t="s">
        <v>1870</v>
      </c>
      <c r="AA449" s="64" t="s">
        <v>2282</v>
      </c>
      <c r="AB449" s="64">
        <v>40</v>
      </c>
      <c r="AC449" s="62" t="s">
        <v>1914</v>
      </c>
      <c r="AD449" s="128">
        <v>73.400000000000006</v>
      </c>
      <c r="AE449" s="62">
        <v>0</v>
      </c>
      <c r="AF449" s="62"/>
      <c r="AG449" s="128">
        <v>73.400000000000006</v>
      </c>
      <c r="AH449" s="62" t="s">
        <v>1870</v>
      </c>
    </row>
    <row r="450" spans="1:34" ht="14.25" x14ac:dyDescent="0.2">
      <c r="A450" s="36" t="s">
        <v>2451</v>
      </c>
      <c r="B450" s="36"/>
      <c r="C450" s="54">
        <v>1</v>
      </c>
      <c r="D450" s="62" t="s">
        <v>2453</v>
      </c>
      <c r="E450" s="67" t="s">
        <v>1874</v>
      </c>
      <c r="F450" s="89"/>
      <c r="G450" s="67">
        <v>157</v>
      </c>
      <c r="H450" s="37">
        <v>55</v>
      </c>
      <c r="I450" s="65">
        <v>22.313278429145196</v>
      </c>
      <c r="J450" s="59">
        <v>100</v>
      </c>
      <c r="K450" s="59" t="s">
        <v>1868</v>
      </c>
      <c r="L450" s="37">
        <v>2724</v>
      </c>
      <c r="M450" s="59">
        <v>74</v>
      </c>
      <c r="N450" s="59" t="s">
        <v>1870</v>
      </c>
      <c r="O450" s="38">
        <v>9.6999999999999993</v>
      </c>
      <c r="P450" s="59">
        <v>66</v>
      </c>
      <c r="Q450" s="59" t="s">
        <v>1870</v>
      </c>
      <c r="R450" s="37">
        <v>25.3</v>
      </c>
      <c r="S450" s="59">
        <v>100</v>
      </c>
      <c r="T450" s="59" t="s">
        <v>1875</v>
      </c>
      <c r="U450" s="37">
        <v>165</v>
      </c>
      <c r="V450" s="59">
        <v>70</v>
      </c>
      <c r="W450" s="59" t="s">
        <v>1870</v>
      </c>
      <c r="X450" s="37">
        <v>50</v>
      </c>
      <c r="Y450" s="59">
        <v>85</v>
      </c>
      <c r="Z450" s="59" t="s">
        <v>1869</v>
      </c>
      <c r="AA450" s="64" t="s">
        <v>2279</v>
      </c>
      <c r="AB450" s="64">
        <v>40</v>
      </c>
      <c r="AC450" s="62" t="s">
        <v>1914</v>
      </c>
      <c r="AD450" s="128">
        <v>72.8</v>
      </c>
      <c r="AE450" s="62">
        <v>0</v>
      </c>
      <c r="AF450" s="62"/>
      <c r="AG450" s="128">
        <v>72.8</v>
      </c>
      <c r="AH450" s="62" t="s">
        <v>1870</v>
      </c>
    </row>
    <row r="451" spans="1:34" ht="14.25" x14ac:dyDescent="0.2">
      <c r="A451" s="36" t="s">
        <v>2451</v>
      </c>
      <c r="B451" s="36"/>
      <c r="C451" s="54">
        <v>1</v>
      </c>
      <c r="D451" s="62" t="s">
        <v>2454</v>
      </c>
      <c r="E451" s="67" t="s">
        <v>1874</v>
      </c>
      <c r="F451" s="89"/>
      <c r="G451" s="67">
        <v>163</v>
      </c>
      <c r="H451" s="37">
        <v>49</v>
      </c>
      <c r="I451" s="65">
        <v>18.442545824080696</v>
      </c>
      <c r="J451" s="59">
        <v>100</v>
      </c>
      <c r="K451" s="59" t="s">
        <v>1868</v>
      </c>
      <c r="L451" s="37">
        <v>2803</v>
      </c>
      <c r="M451" s="59">
        <v>76</v>
      </c>
      <c r="N451" s="59" t="s">
        <v>1870</v>
      </c>
      <c r="O451" s="38">
        <v>8.9</v>
      </c>
      <c r="P451" s="59">
        <v>74</v>
      </c>
      <c r="Q451" s="59" t="s">
        <v>1870</v>
      </c>
      <c r="R451" s="37">
        <v>8.6999999999999993</v>
      </c>
      <c r="S451" s="59">
        <v>64</v>
      </c>
      <c r="T451" s="59" t="s">
        <v>1870</v>
      </c>
      <c r="U451" s="37">
        <v>164</v>
      </c>
      <c r="V451" s="59">
        <v>68</v>
      </c>
      <c r="W451" s="59" t="s">
        <v>1870</v>
      </c>
      <c r="X451" s="37">
        <v>42</v>
      </c>
      <c r="Y451" s="59">
        <v>76</v>
      </c>
      <c r="Z451" s="59" t="s">
        <v>1870</v>
      </c>
      <c r="AA451" s="64" t="s">
        <v>2171</v>
      </c>
      <c r="AB451" s="64">
        <v>40</v>
      </c>
      <c r="AC451" s="62" t="s">
        <v>1914</v>
      </c>
      <c r="AD451" s="128">
        <v>70</v>
      </c>
      <c r="AE451" s="62">
        <v>0</v>
      </c>
      <c r="AF451" s="62"/>
      <c r="AG451" s="128">
        <v>70</v>
      </c>
      <c r="AH451" s="62" t="s">
        <v>1870</v>
      </c>
    </row>
    <row r="452" spans="1:34" ht="14.25" x14ac:dyDescent="0.2">
      <c r="A452" s="36" t="s">
        <v>2451</v>
      </c>
      <c r="B452" s="36"/>
      <c r="C452" s="54">
        <v>1</v>
      </c>
      <c r="D452" s="62" t="s">
        <v>2455</v>
      </c>
      <c r="E452" s="67" t="s">
        <v>1874</v>
      </c>
      <c r="F452" s="89"/>
      <c r="G452" s="67">
        <v>156</v>
      </c>
      <c r="H452" s="37">
        <v>53</v>
      </c>
      <c r="I452" s="65">
        <v>21.7784352399737</v>
      </c>
      <c r="J452" s="59">
        <v>100</v>
      </c>
      <c r="K452" s="59" t="s">
        <v>1868</v>
      </c>
      <c r="L452" s="37">
        <v>2955</v>
      </c>
      <c r="M452" s="59">
        <v>80</v>
      </c>
      <c r="N452" s="59" t="s">
        <v>1869</v>
      </c>
      <c r="O452" s="38">
        <v>9.3000000000000007</v>
      </c>
      <c r="P452" s="59">
        <v>70</v>
      </c>
      <c r="Q452" s="59" t="s">
        <v>1870</v>
      </c>
      <c r="R452" s="37">
        <v>18.5</v>
      </c>
      <c r="S452" s="59">
        <v>80</v>
      </c>
      <c r="T452" s="59" t="s">
        <v>1869</v>
      </c>
      <c r="U452" s="37">
        <v>160</v>
      </c>
      <c r="V452" s="59">
        <v>66</v>
      </c>
      <c r="W452" s="59" t="s">
        <v>1870</v>
      </c>
      <c r="X452" s="37">
        <v>37</v>
      </c>
      <c r="Y452" s="59">
        <v>72</v>
      </c>
      <c r="Z452" s="59" t="s">
        <v>1870</v>
      </c>
      <c r="AA452" s="64" t="s">
        <v>2192</v>
      </c>
      <c r="AB452" s="64">
        <v>20</v>
      </c>
      <c r="AC452" s="62" t="s">
        <v>1914</v>
      </c>
      <c r="AD452" s="128">
        <v>66.8</v>
      </c>
      <c r="AE452" s="62">
        <v>0</v>
      </c>
      <c r="AF452" s="62"/>
      <c r="AG452" s="128">
        <v>66.8</v>
      </c>
      <c r="AH452" s="62" t="s">
        <v>1870</v>
      </c>
    </row>
    <row r="453" spans="1:34" ht="14.25" x14ac:dyDescent="0.2">
      <c r="A453" s="36" t="s">
        <v>2451</v>
      </c>
      <c r="B453" s="36"/>
      <c r="C453" s="54">
        <v>1</v>
      </c>
      <c r="D453" s="62" t="s">
        <v>2456</v>
      </c>
      <c r="E453" s="67" t="s">
        <v>1874</v>
      </c>
      <c r="F453" s="89"/>
      <c r="G453" s="67">
        <v>163</v>
      </c>
      <c r="H453" s="37">
        <v>50</v>
      </c>
      <c r="I453" s="65">
        <v>18.818924310286427</v>
      </c>
      <c r="J453" s="59">
        <v>100</v>
      </c>
      <c r="K453" s="59" t="s">
        <v>1868</v>
      </c>
      <c r="L453" s="37">
        <v>2962</v>
      </c>
      <c r="M453" s="59">
        <v>80</v>
      </c>
      <c r="N453" s="59" t="s">
        <v>1869</v>
      </c>
      <c r="O453" s="38">
        <v>10.8</v>
      </c>
      <c r="P453" s="59">
        <v>40</v>
      </c>
      <c r="Q453" s="59" t="s">
        <v>1914</v>
      </c>
      <c r="R453" s="37">
        <v>17.8</v>
      </c>
      <c r="S453" s="59">
        <v>78</v>
      </c>
      <c r="T453" s="59" t="s">
        <v>1870</v>
      </c>
      <c r="U453" s="37">
        <v>154</v>
      </c>
      <c r="V453" s="59">
        <v>62</v>
      </c>
      <c r="W453" s="59" t="s">
        <v>1870</v>
      </c>
      <c r="X453" s="37">
        <v>23</v>
      </c>
      <c r="Y453" s="59">
        <v>50</v>
      </c>
      <c r="Z453" s="59" t="s">
        <v>1914</v>
      </c>
      <c r="AA453" s="64" t="s">
        <v>2293</v>
      </c>
      <c r="AB453" s="64">
        <v>40</v>
      </c>
      <c r="AC453" s="62" t="s">
        <v>1914</v>
      </c>
      <c r="AD453" s="128">
        <v>62</v>
      </c>
      <c r="AE453" s="62">
        <v>0</v>
      </c>
      <c r="AF453" s="62"/>
      <c r="AG453" s="128">
        <v>62</v>
      </c>
      <c r="AH453" s="62" t="s">
        <v>1870</v>
      </c>
    </row>
    <row r="454" spans="1:34" ht="14.25" x14ac:dyDescent="0.2">
      <c r="A454" s="36" t="s">
        <v>2451</v>
      </c>
      <c r="B454" s="36"/>
      <c r="C454" s="54">
        <v>1</v>
      </c>
      <c r="D454" s="62" t="s">
        <v>2457</v>
      </c>
      <c r="E454" s="67" t="s">
        <v>1874</v>
      </c>
      <c r="F454" s="89"/>
      <c r="G454" s="67">
        <v>166</v>
      </c>
      <c r="H454" s="37">
        <v>59</v>
      </c>
      <c r="I454" s="65">
        <v>21.410944984758313</v>
      </c>
      <c r="J454" s="59">
        <v>100</v>
      </c>
      <c r="K454" s="59" t="s">
        <v>1868</v>
      </c>
      <c r="L454" s="37">
        <v>3014</v>
      </c>
      <c r="M454" s="59">
        <v>80</v>
      </c>
      <c r="N454" s="59" t="s">
        <v>1869</v>
      </c>
      <c r="O454" s="38">
        <v>9.9</v>
      </c>
      <c r="P454" s="59">
        <v>64</v>
      </c>
      <c r="Q454" s="59" t="s">
        <v>1870</v>
      </c>
      <c r="R454" s="37">
        <v>10.4</v>
      </c>
      <c r="S454" s="59">
        <v>66</v>
      </c>
      <c r="T454" s="59" t="s">
        <v>1870</v>
      </c>
      <c r="U454" s="37">
        <v>156</v>
      </c>
      <c r="V454" s="59">
        <v>64</v>
      </c>
      <c r="W454" s="59" t="s">
        <v>1870</v>
      </c>
      <c r="X454" s="37">
        <v>28</v>
      </c>
      <c r="Y454" s="59">
        <v>62</v>
      </c>
      <c r="Z454" s="59" t="s">
        <v>1870</v>
      </c>
      <c r="AA454" s="66" t="s">
        <v>2188</v>
      </c>
      <c r="AB454" s="64">
        <v>30</v>
      </c>
      <c r="AC454" s="62" t="s">
        <v>1914</v>
      </c>
      <c r="AD454" s="128">
        <v>65</v>
      </c>
      <c r="AE454" s="62">
        <v>0</v>
      </c>
      <c r="AF454" s="62"/>
      <c r="AG454" s="128">
        <v>65</v>
      </c>
      <c r="AH454" s="62" t="s">
        <v>1870</v>
      </c>
    </row>
    <row r="455" spans="1:34" ht="14.25" x14ac:dyDescent="0.2">
      <c r="A455" s="36" t="s">
        <v>2451</v>
      </c>
      <c r="B455" s="36"/>
      <c r="C455" s="54">
        <v>1</v>
      </c>
      <c r="D455" s="62" t="s">
        <v>2458</v>
      </c>
      <c r="E455" s="67" t="s">
        <v>1874</v>
      </c>
      <c r="F455" s="89"/>
      <c r="G455" s="67">
        <v>163</v>
      </c>
      <c r="H455" s="37">
        <v>61</v>
      </c>
      <c r="I455" s="65">
        <v>22.959087658549439</v>
      </c>
      <c r="J455" s="59">
        <v>100</v>
      </c>
      <c r="K455" s="59" t="s">
        <v>1868</v>
      </c>
      <c r="L455" s="37">
        <v>2687</v>
      </c>
      <c r="M455" s="59">
        <v>74</v>
      </c>
      <c r="N455" s="59" t="s">
        <v>1870</v>
      </c>
      <c r="O455" s="38">
        <v>10.1</v>
      </c>
      <c r="P455" s="59">
        <v>62</v>
      </c>
      <c r="Q455" s="59" t="s">
        <v>1870</v>
      </c>
      <c r="R455" s="37">
        <v>15.6</v>
      </c>
      <c r="S455" s="59">
        <v>74</v>
      </c>
      <c r="T455" s="59" t="s">
        <v>1870</v>
      </c>
      <c r="U455" s="37">
        <v>150</v>
      </c>
      <c r="V455" s="59">
        <v>60</v>
      </c>
      <c r="W455" s="59" t="s">
        <v>1870</v>
      </c>
      <c r="X455" s="37">
        <v>30</v>
      </c>
      <c r="Y455" s="59">
        <v>64</v>
      </c>
      <c r="Z455" s="59" t="s">
        <v>1870</v>
      </c>
      <c r="AA455" s="64" t="s">
        <v>2158</v>
      </c>
      <c r="AB455" s="64">
        <v>50</v>
      </c>
      <c r="AC455" s="62" t="s">
        <v>1914</v>
      </c>
      <c r="AD455" s="128">
        <v>68.3</v>
      </c>
      <c r="AE455" s="62">
        <v>0</v>
      </c>
      <c r="AF455" s="62"/>
      <c r="AG455" s="128">
        <v>68.3</v>
      </c>
      <c r="AH455" s="62" t="s">
        <v>1870</v>
      </c>
    </row>
    <row r="456" spans="1:34" ht="14.25" x14ac:dyDescent="0.2">
      <c r="A456" s="36" t="s">
        <v>2451</v>
      </c>
      <c r="B456" s="36"/>
      <c r="C456" s="54">
        <v>1</v>
      </c>
      <c r="D456" s="62" t="s">
        <v>2459</v>
      </c>
      <c r="E456" s="67" t="s">
        <v>1874</v>
      </c>
      <c r="F456" s="89"/>
      <c r="G456" s="67">
        <v>160</v>
      </c>
      <c r="H456" s="37">
        <v>60</v>
      </c>
      <c r="I456" s="65">
        <v>23.4375</v>
      </c>
      <c r="J456" s="59">
        <v>80</v>
      </c>
      <c r="K456" s="59" t="s">
        <v>1889</v>
      </c>
      <c r="L456" s="37">
        <v>2763</v>
      </c>
      <c r="M456" s="59">
        <v>76</v>
      </c>
      <c r="N456" s="59" t="s">
        <v>1870</v>
      </c>
      <c r="O456" s="38">
        <v>10.8</v>
      </c>
      <c r="P456" s="59">
        <v>40</v>
      </c>
      <c r="Q456" s="59" t="s">
        <v>1914</v>
      </c>
      <c r="R456" s="37">
        <v>23.9</v>
      </c>
      <c r="S456" s="59">
        <v>95</v>
      </c>
      <c r="T456" s="59" t="s">
        <v>1875</v>
      </c>
      <c r="U456" s="37">
        <v>149</v>
      </c>
      <c r="V456" s="59">
        <v>50</v>
      </c>
      <c r="W456" s="59" t="s">
        <v>1914</v>
      </c>
      <c r="X456" s="37">
        <v>32</v>
      </c>
      <c r="Y456" s="59">
        <v>66</v>
      </c>
      <c r="Z456" s="59" t="s">
        <v>1870</v>
      </c>
      <c r="AA456" s="64" t="s">
        <v>2156</v>
      </c>
      <c r="AB456" s="64">
        <v>50</v>
      </c>
      <c r="AC456" s="62" t="s">
        <v>1914</v>
      </c>
      <c r="AD456" s="128">
        <v>62.5</v>
      </c>
      <c r="AE456" s="62">
        <v>0</v>
      </c>
      <c r="AF456" s="62"/>
      <c r="AG456" s="128">
        <v>62.5</v>
      </c>
      <c r="AH456" s="62" t="s">
        <v>1870</v>
      </c>
    </row>
    <row r="457" spans="1:34" ht="14.25" x14ac:dyDescent="0.2">
      <c r="A457" s="36" t="s">
        <v>2451</v>
      </c>
      <c r="B457" s="36"/>
      <c r="C457" s="54">
        <v>1</v>
      </c>
      <c r="D457" s="59" t="s">
        <v>2460</v>
      </c>
      <c r="E457" s="67" t="s">
        <v>1874</v>
      </c>
      <c r="F457" s="89"/>
      <c r="G457" s="68">
        <v>165</v>
      </c>
      <c r="H457" s="59">
        <v>72</v>
      </c>
      <c r="I457" s="65">
        <v>26.446280991735534</v>
      </c>
      <c r="J457" s="59">
        <v>60</v>
      </c>
      <c r="K457" s="59" t="s">
        <v>1909</v>
      </c>
      <c r="L457" s="59">
        <v>3462</v>
      </c>
      <c r="M457" s="59">
        <v>100</v>
      </c>
      <c r="N457" s="59" t="s">
        <v>1875</v>
      </c>
      <c r="O457" s="59">
        <v>9.3000000000000007</v>
      </c>
      <c r="P457" s="59">
        <v>70</v>
      </c>
      <c r="Q457" s="59" t="s">
        <v>1870</v>
      </c>
      <c r="R457" s="59">
        <v>22.5</v>
      </c>
      <c r="S457" s="59">
        <v>90</v>
      </c>
      <c r="T457" s="59" t="s">
        <v>1875</v>
      </c>
      <c r="U457" s="37">
        <v>145</v>
      </c>
      <c r="V457" s="59">
        <v>50</v>
      </c>
      <c r="W457" s="59" t="s">
        <v>1914</v>
      </c>
      <c r="X457" s="64">
        <v>28</v>
      </c>
      <c r="Y457" s="59">
        <v>62</v>
      </c>
      <c r="Z457" s="59" t="s">
        <v>1870</v>
      </c>
      <c r="AA457" s="64" t="s">
        <v>2167</v>
      </c>
      <c r="AB457" s="64">
        <v>60</v>
      </c>
      <c r="AC457" s="62" t="s">
        <v>1870</v>
      </c>
      <c r="AD457" s="128">
        <v>70.2</v>
      </c>
      <c r="AE457" s="62">
        <v>0</v>
      </c>
      <c r="AF457" s="62"/>
      <c r="AG457" s="128">
        <v>70.2</v>
      </c>
      <c r="AH457" s="62" t="s">
        <v>1870</v>
      </c>
    </row>
    <row r="458" spans="1:34" ht="14.25" x14ac:dyDescent="0.2">
      <c r="A458" s="36" t="s">
        <v>2451</v>
      </c>
      <c r="B458" s="36"/>
      <c r="C458" s="54">
        <v>1</v>
      </c>
      <c r="D458" s="59" t="s">
        <v>2461</v>
      </c>
      <c r="E458" s="67" t="s">
        <v>1874</v>
      </c>
      <c r="F458" s="89"/>
      <c r="G458" s="68">
        <v>167</v>
      </c>
      <c r="H458" s="59">
        <v>64</v>
      </c>
      <c r="I458" s="65">
        <v>22.948115744558788</v>
      </c>
      <c r="J458" s="59">
        <v>100</v>
      </c>
      <c r="K458" s="59" t="s">
        <v>1868</v>
      </c>
      <c r="L458" s="59">
        <v>3321</v>
      </c>
      <c r="M458" s="59">
        <v>95</v>
      </c>
      <c r="N458" s="59" t="s">
        <v>1875</v>
      </c>
      <c r="O458" s="59">
        <v>9.5</v>
      </c>
      <c r="P458" s="59">
        <v>68</v>
      </c>
      <c r="Q458" s="59" t="s">
        <v>1870</v>
      </c>
      <c r="R458" s="59">
        <v>10.8</v>
      </c>
      <c r="S458" s="59">
        <v>68</v>
      </c>
      <c r="T458" s="59" t="s">
        <v>1870</v>
      </c>
      <c r="U458" s="37">
        <v>144</v>
      </c>
      <c r="V458" s="59">
        <v>40</v>
      </c>
      <c r="W458" s="59" t="s">
        <v>1914</v>
      </c>
      <c r="X458" s="64">
        <v>34</v>
      </c>
      <c r="Y458" s="59">
        <v>68</v>
      </c>
      <c r="Z458" s="59" t="s">
        <v>1870</v>
      </c>
      <c r="AA458" s="64" t="s">
        <v>2322</v>
      </c>
      <c r="AB458" s="64">
        <v>50</v>
      </c>
      <c r="AC458" s="62" t="s">
        <v>1914</v>
      </c>
      <c r="AD458" s="128">
        <v>70.45</v>
      </c>
      <c r="AE458" s="62">
        <v>0</v>
      </c>
      <c r="AF458" s="62"/>
      <c r="AG458" s="128">
        <v>70.45</v>
      </c>
      <c r="AH458" s="62" t="s">
        <v>1870</v>
      </c>
    </row>
    <row r="459" spans="1:34" ht="14.25" x14ac:dyDescent="0.2">
      <c r="A459" s="36" t="s">
        <v>2451</v>
      </c>
      <c r="B459" s="36"/>
      <c r="C459" s="54">
        <v>1</v>
      </c>
      <c r="D459" s="59" t="s">
        <v>2462</v>
      </c>
      <c r="E459" s="67" t="s">
        <v>1874</v>
      </c>
      <c r="F459" s="89"/>
      <c r="G459" s="68">
        <v>160</v>
      </c>
      <c r="H459" s="59">
        <v>52</v>
      </c>
      <c r="I459" s="65">
        <v>20.3125</v>
      </c>
      <c r="J459" s="59">
        <v>100</v>
      </c>
      <c r="K459" s="59" t="s">
        <v>1868</v>
      </c>
      <c r="L459" s="59">
        <v>2664</v>
      </c>
      <c r="M459" s="59">
        <v>74</v>
      </c>
      <c r="N459" s="59" t="s">
        <v>1870</v>
      </c>
      <c r="O459" s="59">
        <v>11.7</v>
      </c>
      <c r="P459" s="59">
        <v>0</v>
      </c>
      <c r="Q459" s="59" t="s">
        <v>1914</v>
      </c>
      <c r="R459" s="59">
        <v>-5</v>
      </c>
      <c r="S459" s="59">
        <v>0</v>
      </c>
      <c r="T459" s="59" t="s">
        <v>1914</v>
      </c>
      <c r="U459" s="37">
        <v>167</v>
      </c>
      <c r="V459" s="59">
        <v>70</v>
      </c>
      <c r="W459" s="59" t="s">
        <v>1870</v>
      </c>
      <c r="X459" s="64">
        <v>30</v>
      </c>
      <c r="Y459" s="59">
        <v>64</v>
      </c>
      <c r="Z459" s="59" t="s">
        <v>1870</v>
      </c>
      <c r="AA459" s="64" t="s">
        <v>2463</v>
      </c>
      <c r="AB459" s="64"/>
      <c r="AC459" s="62" t="s">
        <v>1914</v>
      </c>
      <c r="AD459" s="128">
        <v>39.5</v>
      </c>
      <c r="AE459" s="62">
        <v>0</v>
      </c>
      <c r="AF459" s="62"/>
      <c r="AG459" s="128">
        <v>39.5</v>
      </c>
      <c r="AH459" s="62" t="s">
        <v>1914</v>
      </c>
    </row>
    <row r="460" spans="1:34" ht="14.25" x14ac:dyDescent="0.2">
      <c r="A460" s="36" t="s">
        <v>2451</v>
      </c>
      <c r="B460" s="36"/>
      <c r="C460" s="54">
        <v>1</v>
      </c>
      <c r="D460" s="59" t="s">
        <v>2464</v>
      </c>
      <c r="E460" s="67" t="s">
        <v>1874</v>
      </c>
      <c r="F460" s="89"/>
      <c r="G460" s="68">
        <v>171</v>
      </c>
      <c r="H460" s="59">
        <v>51</v>
      </c>
      <c r="I460" s="65">
        <v>17.4412639786601</v>
      </c>
      <c r="J460" s="59">
        <v>100</v>
      </c>
      <c r="K460" s="59" t="s">
        <v>1868</v>
      </c>
      <c r="L460" s="59">
        <v>2803</v>
      </c>
      <c r="M460" s="59">
        <v>76</v>
      </c>
      <c r="N460" s="59" t="s">
        <v>1870</v>
      </c>
      <c r="O460" s="59">
        <v>9.6999999999999993</v>
      </c>
      <c r="P460" s="59">
        <v>66</v>
      </c>
      <c r="Q460" s="59" t="s">
        <v>1870</v>
      </c>
      <c r="R460" s="59">
        <v>12</v>
      </c>
      <c r="S460" s="59">
        <v>70</v>
      </c>
      <c r="T460" s="59" t="s">
        <v>1870</v>
      </c>
      <c r="U460" s="37">
        <v>185</v>
      </c>
      <c r="V460" s="59">
        <v>80</v>
      </c>
      <c r="W460" s="59" t="s">
        <v>1869</v>
      </c>
      <c r="X460" s="64">
        <v>40</v>
      </c>
      <c r="Y460" s="59">
        <v>74</v>
      </c>
      <c r="Z460" s="59" t="s">
        <v>1870</v>
      </c>
      <c r="AA460" s="64" t="s">
        <v>2167</v>
      </c>
      <c r="AB460" s="64">
        <v>60</v>
      </c>
      <c r="AC460" s="62" t="s">
        <v>1870</v>
      </c>
      <c r="AD460" s="128">
        <v>74</v>
      </c>
      <c r="AE460" s="62">
        <v>0</v>
      </c>
      <c r="AF460" s="62"/>
      <c r="AG460" s="128">
        <v>74</v>
      </c>
      <c r="AH460" s="62" t="s">
        <v>1870</v>
      </c>
    </row>
    <row r="461" spans="1:34" ht="14.25" x14ac:dyDescent="0.2">
      <c r="A461" s="36" t="s">
        <v>2451</v>
      </c>
      <c r="B461" s="36"/>
      <c r="C461" s="54">
        <v>1</v>
      </c>
      <c r="D461" s="59" t="s">
        <v>2465</v>
      </c>
      <c r="E461" s="67" t="s">
        <v>1874</v>
      </c>
      <c r="F461" s="89"/>
      <c r="G461" s="68">
        <v>161</v>
      </c>
      <c r="H461" s="59">
        <v>49</v>
      </c>
      <c r="I461" s="65">
        <v>18.903591682419663</v>
      </c>
      <c r="J461" s="59">
        <v>100</v>
      </c>
      <c r="K461" s="59" t="s">
        <v>1868</v>
      </c>
      <c r="L461" s="59">
        <v>2980</v>
      </c>
      <c r="M461" s="59">
        <v>80</v>
      </c>
      <c r="N461" s="59" t="s">
        <v>1869</v>
      </c>
      <c r="O461" s="59">
        <v>9.1999999999999993</v>
      </c>
      <c r="P461" s="59">
        <v>72</v>
      </c>
      <c r="Q461" s="59" t="s">
        <v>1870</v>
      </c>
      <c r="R461" s="59">
        <v>13</v>
      </c>
      <c r="S461" s="59">
        <v>70</v>
      </c>
      <c r="T461" s="59" t="s">
        <v>1870</v>
      </c>
      <c r="U461" s="37">
        <v>167</v>
      </c>
      <c r="V461" s="59">
        <v>70</v>
      </c>
      <c r="W461" s="59" t="s">
        <v>1870</v>
      </c>
      <c r="X461" s="64">
        <v>36</v>
      </c>
      <c r="Y461" s="59">
        <v>70</v>
      </c>
      <c r="Z461" s="59" t="s">
        <v>1870</v>
      </c>
      <c r="AA461" s="64" t="s">
        <v>2322</v>
      </c>
      <c r="AB461" s="64">
        <v>50</v>
      </c>
      <c r="AC461" s="62" t="s">
        <v>1914</v>
      </c>
      <c r="AD461" s="128">
        <v>72.400000000000006</v>
      </c>
      <c r="AE461" s="62">
        <v>0</v>
      </c>
      <c r="AF461" s="62"/>
      <c r="AG461" s="128">
        <v>72.400000000000006</v>
      </c>
      <c r="AH461" s="62" t="s">
        <v>1870</v>
      </c>
    </row>
    <row r="462" spans="1:34" ht="14.25" x14ac:dyDescent="0.2">
      <c r="A462" s="36" t="s">
        <v>2451</v>
      </c>
      <c r="B462" s="36"/>
      <c r="C462" s="54">
        <v>1</v>
      </c>
      <c r="D462" s="59" t="s">
        <v>2466</v>
      </c>
      <c r="E462" s="67" t="s">
        <v>1874</v>
      </c>
      <c r="F462" s="89"/>
      <c r="G462" s="68">
        <v>166</v>
      </c>
      <c r="H462" s="59">
        <v>47</v>
      </c>
      <c r="I462" s="65">
        <v>17.056176513282043</v>
      </c>
      <c r="J462" s="59">
        <v>100</v>
      </c>
      <c r="K462" s="59" t="s">
        <v>1868</v>
      </c>
      <c r="L462" s="59">
        <v>2771</v>
      </c>
      <c r="M462" s="59">
        <v>76</v>
      </c>
      <c r="N462" s="59" t="s">
        <v>1870</v>
      </c>
      <c r="O462" s="59">
        <v>10.1</v>
      </c>
      <c r="P462" s="59">
        <v>62</v>
      </c>
      <c r="Q462" s="59" t="s">
        <v>1870</v>
      </c>
      <c r="R462" s="59">
        <v>6</v>
      </c>
      <c r="S462" s="59">
        <v>60</v>
      </c>
      <c r="T462" s="59" t="s">
        <v>1870</v>
      </c>
      <c r="U462" s="37">
        <v>190</v>
      </c>
      <c r="V462" s="59">
        <v>85</v>
      </c>
      <c r="W462" s="59" t="s">
        <v>1869</v>
      </c>
      <c r="X462" s="64">
        <v>35</v>
      </c>
      <c r="Y462" s="59">
        <v>70</v>
      </c>
      <c r="Z462" s="59" t="s">
        <v>1870</v>
      </c>
      <c r="AA462" s="64" t="s">
        <v>2241</v>
      </c>
      <c r="AB462" s="64">
        <v>40</v>
      </c>
      <c r="AC462" s="62" t="s">
        <v>1914</v>
      </c>
      <c r="AD462" s="128">
        <v>68.3</v>
      </c>
      <c r="AE462" s="62">
        <v>0</v>
      </c>
      <c r="AF462" s="62"/>
      <c r="AG462" s="128">
        <v>68.3</v>
      </c>
      <c r="AH462" s="62" t="s">
        <v>1870</v>
      </c>
    </row>
    <row r="463" spans="1:34" ht="14.25" x14ac:dyDescent="0.2">
      <c r="A463" s="36" t="s">
        <v>2451</v>
      </c>
      <c r="B463" s="36"/>
      <c r="C463" s="54">
        <v>1</v>
      </c>
      <c r="D463" s="59" t="s">
        <v>2467</v>
      </c>
      <c r="E463" s="67" t="s">
        <v>1874</v>
      </c>
      <c r="F463" s="89"/>
      <c r="G463" s="68">
        <v>175</v>
      </c>
      <c r="H463" s="59">
        <v>61</v>
      </c>
      <c r="I463" s="65">
        <v>19.918367346938776</v>
      </c>
      <c r="J463" s="59">
        <v>100</v>
      </c>
      <c r="K463" s="59" t="s">
        <v>1868</v>
      </c>
      <c r="L463" s="59">
        <v>3781</v>
      </c>
      <c r="M463" s="59">
        <v>100</v>
      </c>
      <c r="N463" s="59" t="s">
        <v>1875</v>
      </c>
      <c r="O463" s="59">
        <v>10.1</v>
      </c>
      <c r="P463" s="59">
        <v>62</v>
      </c>
      <c r="Q463" s="59" t="s">
        <v>1870</v>
      </c>
      <c r="R463" s="59">
        <v>23.3</v>
      </c>
      <c r="S463" s="59">
        <v>90</v>
      </c>
      <c r="T463" s="59" t="s">
        <v>1875</v>
      </c>
      <c r="U463" s="37">
        <v>152</v>
      </c>
      <c r="V463" s="59">
        <v>60</v>
      </c>
      <c r="W463" s="59" t="s">
        <v>1870</v>
      </c>
      <c r="X463" s="64">
        <v>36</v>
      </c>
      <c r="Y463" s="59">
        <v>70</v>
      </c>
      <c r="Z463" s="59" t="s">
        <v>1870</v>
      </c>
      <c r="AA463" s="64" t="s">
        <v>2468</v>
      </c>
      <c r="AB463" s="64"/>
      <c r="AC463" s="62" t="s">
        <v>1914</v>
      </c>
      <c r="AD463" s="128">
        <v>64.400000000000006</v>
      </c>
      <c r="AE463" s="62">
        <v>0</v>
      </c>
      <c r="AF463" s="62"/>
      <c r="AG463" s="128">
        <v>64.400000000000006</v>
      </c>
      <c r="AH463" s="62" t="s">
        <v>1870</v>
      </c>
    </row>
    <row r="464" spans="1:34" ht="14.25" x14ac:dyDescent="0.2">
      <c r="A464" s="36" t="s">
        <v>2451</v>
      </c>
      <c r="B464" s="36"/>
      <c r="C464" s="54">
        <v>1</v>
      </c>
      <c r="D464" s="59" t="s">
        <v>2469</v>
      </c>
      <c r="E464" s="67" t="s">
        <v>1874</v>
      </c>
      <c r="F464" s="89"/>
      <c r="G464" s="68">
        <v>161</v>
      </c>
      <c r="H464" s="59">
        <v>58</v>
      </c>
      <c r="I464" s="65">
        <v>22.37567995061919</v>
      </c>
      <c r="J464" s="59">
        <v>100</v>
      </c>
      <c r="K464" s="59" t="s">
        <v>1868</v>
      </c>
      <c r="L464" s="59">
        <v>3283</v>
      </c>
      <c r="M464" s="59">
        <v>90</v>
      </c>
      <c r="N464" s="59" t="s">
        <v>1875</v>
      </c>
      <c r="O464" s="59">
        <v>9.3000000000000007</v>
      </c>
      <c r="P464" s="59">
        <v>70</v>
      </c>
      <c r="Q464" s="59" t="s">
        <v>1870</v>
      </c>
      <c r="R464" s="59">
        <v>15.1</v>
      </c>
      <c r="S464" s="59">
        <v>74</v>
      </c>
      <c r="T464" s="59" t="s">
        <v>1870</v>
      </c>
      <c r="U464" s="37">
        <v>148</v>
      </c>
      <c r="V464" s="59">
        <v>50</v>
      </c>
      <c r="W464" s="59" t="s">
        <v>1914</v>
      </c>
      <c r="X464" s="64">
        <v>25</v>
      </c>
      <c r="Y464" s="59">
        <v>60</v>
      </c>
      <c r="Z464" s="59" t="s">
        <v>1870</v>
      </c>
      <c r="AA464" s="64" t="s">
        <v>2470</v>
      </c>
      <c r="AB464" s="64"/>
      <c r="AC464" s="62" t="s">
        <v>1914</v>
      </c>
      <c r="AD464" s="128">
        <v>60.9</v>
      </c>
      <c r="AE464" s="62">
        <v>0</v>
      </c>
      <c r="AF464" s="62"/>
      <c r="AG464" s="128">
        <v>60.9</v>
      </c>
      <c r="AH464" s="62" t="s">
        <v>1870</v>
      </c>
    </row>
    <row r="465" spans="1:34" ht="14.25" x14ac:dyDescent="0.2">
      <c r="A465" s="36" t="s">
        <v>2451</v>
      </c>
      <c r="B465" s="36"/>
      <c r="C465" s="54">
        <v>1</v>
      </c>
      <c r="D465" s="59" t="s">
        <v>2471</v>
      </c>
      <c r="E465" s="67" t="s">
        <v>1874</v>
      </c>
      <c r="F465" s="89"/>
      <c r="G465" s="68">
        <v>165</v>
      </c>
      <c r="H465" s="59">
        <v>60</v>
      </c>
      <c r="I465" s="65">
        <v>22.038567493112946</v>
      </c>
      <c r="J465" s="59">
        <v>100</v>
      </c>
      <c r="K465" s="59" t="s">
        <v>1868</v>
      </c>
      <c r="L465" s="59">
        <v>2931</v>
      </c>
      <c r="M465" s="59">
        <v>78</v>
      </c>
      <c r="N465" s="59" t="s">
        <v>1870</v>
      </c>
      <c r="O465" s="59">
        <v>9.9</v>
      </c>
      <c r="P465" s="59">
        <v>64</v>
      </c>
      <c r="Q465" s="59" t="s">
        <v>1870</v>
      </c>
      <c r="R465" s="59">
        <v>22.5</v>
      </c>
      <c r="S465" s="59">
        <v>90</v>
      </c>
      <c r="T465" s="59" t="s">
        <v>1875</v>
      </c>
      <c r="U465" s="37">
        <v>165</v>
      </c>
      <c r="V465" s="59">
        <v>70</v>
      </c>
      <c r="W465" s="59" t="s">
        <v>1870</v>
      </c>
      <c r="X465" s="64">
        <v>28</v>
      </c>
      <c r="Y465" s="59">
        <v>62</v>
      </c>
      <c r="Z465" s="59" t="s">
        <v>1870</v>
      </c>
      <c r="AA465" s="64" t="s">
        <v>2270</v>
      </c>
      <c r="AB465" s="64">
        <v>20</v>
      </c>
      <c r="AC465" s="62" t="s">
        <v>1914</v>
      </c>
      <c r="AD465" s="128">
        <v>65.7</v>
      </c>
      <c r="AE465" s="62">
        <v>0</v>
      </c>
      <c r="AF465" s="62"/>
      <c r="AG465" s="128">
        <v>65.7</v>
      </c>
      <c r="AH465" s="62" t="s">
        <v>1870</v>
      </c>
    </row>
    <row r="466" spans="1:34" ht="14.25" x14ac:dyDescent="0.2">
      <c r="A466" s="36" t="s">
        <v>2451</v>
      </c>
      <c r="B466" s="36"/>
      <c r="C466" s="54">
        <v>1</v>
      </c>
      <c r="D466" s="59" t="s">
        <v>2472</v>
      </c>
      <c r="E466" s="67" t="s">
        <v>1874</v>
      </c>
      <c r="F466" s="89"/>
      <c r="G466" s="68">
        <v>167</v>
      </c>
      <c r="H466" s="59">
        <v>71</v>
      </c>
      <c r="I466" s="65">
        <v>25.458065904119906</v>
      </c>
      <c r="J466" s="59">
        <v>80</v>
      </c>
      <c r="K466" s="59" t="s">
        <v>1889</v>
      </c>
      <c r="L466" s="59">
        <v>3065</v>
      </c>
      <c r="M466" s="59">
        <v>80</v>
      </c>
      <c r="N466" s="59" t="s">
        <v>1869</v>
      </c>
      <c r="O466" s="59">
        <v>9.8000000000000007</v>
      </c>
      <c r="P466" s="59">
        <v>66</v>
      </c>
      <c r="Q466" s="59" t="s">
        <v>1870</v>
      </c>
      <c r="R466" s="59">
        <v>7.2</v>
      </c>
      <c r="S466" s="59">
        <v>62</v>
      </c>
      <c r="T466" s="59" t="s">
        <v>1870</v>
      </c>
      <c r="U466" s="37">
        <v>162</v>
      </c>
      <c r="V466" s="59">
        <v>68</v>
      </c>
      <c r="W466" s="59" t="s">
        <v>1870</v>
      </c>
      <c r="X466" s="64">
        <v>25</v>
      </c>
      <c r="Y466" s="59">
        <v>60</v>
      </c>
      <c r="Z466" s="59" t="s">
        <v>1870</v>
      </c>
      <c r="AA466" s="64" t="s">
        <v>2293</v>
      </c>
      <c r="AB466" s="64">
        <v>40</v>
      </c>
      <c r="AC466" s="62" t="s">
        <v>1914</v>
      </c>
      <c r="AD466" s="128">
        <v>64.2</v>
      </c>
      <c r="AE466" s="62">
        <v>0</v>
      </c>
      <c r="AF466" s="62"/>
      <c r="AG466" s="128">
        <v>64.2</v>
      </c>
      <c r="AH466" s="62" t="s">
        <v>1870</v>
      </c>
    </row>
    <row r="467" spans="1:34" ht="14.25" x14ac:dyDescent="0.2">
      <c r="A467" s="36" t="s">
        <v>2451</v>
      </c>
      <c r="B467" s="36"/>
      <c r="C467" s="54">
        <v>1</v>
      </c>
      <c r="D467" s="59" t="s">
        <v>2473</v>
      </c>
      <c r="E467" s="67" t="s">
        <v>1874</v>
      </c>
      <c r="F467" s="89"/>
      <c r="G467" s="68">
        <v>174</v>
      </c>
      <c r="H467" s="59">
        <v>50</v>
      </c>
      <c r="I467" s="65">
        <v>16.514731140177037</v>
      </c>
      <c r="J467" s="59">
        <v>80</v>
      </c>
      <c r="K467" s="59" t="s">
        <v>1906</v>
      </c>
      <c r="L467" s="59">
        <v>2862</v>
      </c>
      <c r="M467" s="59">
        <v>78</v>
      </c>
      <c r="N467" s="59" t="s">
        <v>1870</v>
      </c>
      <c r="O467" s="59">
        <v>10</v>
      </c>
      <c r="P467" s="59">
        <v>62</v>
      </c>
      <c r="Q467" s="59" t="s">
        <v>1870</v>
      </c>
      <c r="R467" s="59">
        <v>12.1</v>
      </c>
      <c r="S467" s="59">
        <v>70</v>
      </c>
      <c r="T467" s="59" t="s">
        <v>1870</v>
      </c>
      <c r="U467" s="37">
        <v>150</v>
      </c>
      <c r="V467" s="59">
        <v>60</v>
      </c>
      <c r="W467" s="59" t="s">
        <v>1870</v>
      </c>
      <c r="X467" s="64">
        <v>42</v>
      </c>
      <c r="Y467" s="59">
        <v>76</v>
      </c>
      <c r="Z467" s="59" t="s">
        <v>1870</v>
      </c>
      <c r="AA467" s="64" t="s">
        <v>2371</v>
      </c>
      <c r="AB467" s="64">
        <v>20</v>
      </c>
      <c r="AC467" s="62" t="s">
        <v>1914</v>
      </c>
      <c r="AD467" s="128">
        <v>60.7</v>
      </c>
      <c r="AE467" s="62">
        <v>0</v>
      </c>
      <c r="AF467" s="62"/>
      <c r="AG467" s="128">
        <v>60.7</v>
      </c>
      <c r="AH467" s="62" t="s">
        <v>1870</v>
      </c>
    </row>
    <row r="468" spans="1:34" ht="14.25" x14ac:dyDescent="0.2">
      <c r="A468" s="36" t="s">
        <v>2451</v>
      </c>
      <c r="B468" s="36"/>
      <c r="C468" s="54">
        <v>1</v>
      </c>
      <c r="D468" s="59" t="s">
        <v>2474</v>
      </c>
      <c r="E468" s="67" t="s">
        <v>1874</v>
      </c>
      <c r="F468" s="89"/>
      <c r="G468" s="68">
        <v>161</v>
      </c>
      <c r="H468" s="59">
        <v>54</v>
      </c>
      <c r="I468" s="65">
        <v>20.832529609197177</v>
      </c>
      <c r="J468" s="59">
        <v>100</v>
      </c>
      <c r="K468" s="59" t="s">
        <v>1868</v>
      </c>
      <c r="L468" s="59">
        <v>3470</v>
      </c>
      <c r="M468" s="59">
        <v>100</v>
      </c>
      <c r="N468" s="59" t="s">
        <v>1875</v>
      </c>
      <c r="O468" s="59">
        <v>9.5</v>
      </c>
      <c r="P468" s="59">
        <v>68</v>
      </c>
      <c r="Q468" s="59" t="s">
        <v>1870</v>
      </c>
      <c r="R468" s="59">
        <v>22</v>
      </c>
      <c r="S468" s="59">
        <v>90</v>
      </c>
      <c r="T468" s="59" t="s">
        <v>1875</v>
      </c>
      <c r="U468" s="37">
        <v>160</v>
      </c>
      <c r="V468" s="59">
        <v>66</v>
      </c>
      <c r="W468" s="59" t="s">
        <v>1870</v>
      </c>
      <c r="X468" s="64">
        <v>33</v>
      </c>
      <c r="Y468" s="59">
        <v>68</v>
      </c>
      <c r="Z468" s="59" t="s">
        <v>1870</v>
      </c>
      <c r="AA468" s="64" t="s">
        <v>2260</v>
      </c>
      <c r="AB468" s="64">
        <v>60</v>
      </c>
      <c r="AC468" s="62" t="s">
        <v>1870</v>
      </c>
      <c r="AD468" s="128">
        <v>78</v>
      </c>
      <c r="AE468" s="62">
        <v>0</v>
      </c>
      <c r="AF468" s="62"/>
      <c r="AG468" s="128">
        <v>78</v>
      </c>
      <c r="AH468" s="62" t="s">
        <v>1870</v>
      </c>
    </row>
    <row r="469" spans="1:34" ht="14.25" x14ac:dyDescent="0.2">
      <c r="A469" s="36" t="s">
        <v>2451</v>
      </c>
      <c r="B469" s="36"/>
      <c r="C469" s="54">
        <v>1</v>
      </c>
      <c r="D469" s="59" t="s">
        <v>2475</v>
      </c>
      <c r="E469" s="67" t="s">
        <v>1874</v>
      </c>
      <c r="F469" s="89"/>
      <c r="G469" s="68">
        <v>165</v>
      </c>
      <c r="H469" s="59">
        <v>53</v>
      </c>
      <c r="I469" s="65">
        <v>19.467401285583104</v>
      </c>
      <c r="J469" s="59">
        <v>100</v>
      </c>
      <c r="K469" s="59" t="s">
        <v>1868</v>
      </c>
      <c r="L469" s="59">
        <v>2965</v>
      </c>
      <c r="M469" s="59">
        <v>80</v>
      </c>
      <c r="N469" s="59" t="s">
        <v>1869</v>
      </c>
      <c r="O469" s="59">
        <v>10</v>
      </c>
      <c r="P469" s="59">
        <v>62</v>
      </c>
      <c r="Q469" s="59" t="s">
        <v>1870</v>
      </c>
      <c r="R469" s="59">
        <v>30.9</v>
      </c>
      <c r="S469" s="59">
        <v>100</v>
      </c>
      <c r="T469" s="59" t="s">
        <v>1875</v>
      </c>
      <c r="U469" s="37">
        <v>170</v>
      </c>
      <c r="V469" s="59">
        <v>72</v>
      </c>
      <c r="W469" s="59" t="s">
        <v>1870</v>
      </c>
      <c r="X469" s="64">
        <v>36</v>
      </c>
      <c r="Y469" s="59">
        <v>70</v>
      </c>
      <c r="Z469" s="59" t="s">
        <v>1870</v>
      </c>
      <c r="AA469" s="64" t="s">
        <v>2153</v>
      </c>
      <c r="AB469" s="64">
        <v>60</v>
      </c>
      <c r="AC469" s="62" t="s">
        <v>1870</v>
      </c>
      <c r="AD469" s="128">
        <v>75.600000000000009</v>
      </c>
      <c r="AE469" s="62">
        <v>0</v>
      </c>
      <c r="AF469" s="62"/>
      <c r="AG469" s="128">
        <v>75.599999999999994</v>
      </c>
      <c r="AH469" s="62" t="s">
        <v>1870</v>
      </c>
    </row>
    <row r="470" spans="1:34" ht="14.25" x14ac:dyDescent="0.2">
      <c r="A470" s="36" t="s">
        <v>2451</v>
      </c>
      <c r="B470" s="36"/>
      <c r="C470" s="54">
        <v>1</v>
      </c>
      <c r="D470" s="59" t="s">
        <v>2476</v>
      </c>
      <c r="E470" s="67" t="s">
        <v>1874</v>
      </c>
      <c r="F470" s="89"/>
      <c r="G470" s="68">
        <v>163</v>
      </c>
      <c r="H470" s="59">
        <v>54</v>
      </c>
      <c r="I470" s="65">
        <v>20.324438255109339</v>
      </c>
      <c r="J470" s="59">
        <v>100</v>
      </c>
      <c r="K470" s="59" t="s">
        <v>1868</v>
      </c>
      <c r="L470" s="59">
        <v>2950</v>
      </c>
      <c r="M470" s="59">
        <v>80</v>
      </c>
      <c r="N470" s="59" t="s">
        <v>1869</v>
      </c>
      <c r="O470" s="59">
        <v>9.1</v>
      </c>
      <c r="P470" s="59">
        <v>72</v>
      </c>
      <c r="Q470" s="59" t="s">
        <v>1870</v>
      </c>
      <c r="R470" s="59">
        <v>17.899999999999999</v>
      </c>
      <c r="S470" s="59">
        <v>78</v>
      </c>
      <c r="T470" s="59" t="s">
        <v>1870</v>
      </c>
      <c r="U470" s="37">
        <v>156</v>
      </c>
      <c r="V470" s="59">
        <v>64</v>
      </c>
      <c r="W470" s="59" t="s">
        <v>1870</v>
      </c>
      <c r="X470" s="64">
        <v>28</v>
      </c>
      <c r="Y470" s="59">
        <v>62</v>
      </c>
      <c r="Z470" s="59" t="s">
        <v>1870</v>
      </c>
      <c r="AA470" s="64" t="s">
        <v>2165</v>
      </c>
      <c r="AB470" s="64">
        <v>30</v>
      </c>
      <c r="AC470" s="62" t="s">
        <v>1914</v>
      </c>
      <c r="AD470" s="128">
        <v>67.8</v>
      </c>
      <c r="AE470" s="62">
        <v>0</v>
      </c>
      <c r="AF470" s="62"/>
      <c r="AG470" s="128">
        <v>67.8</v>
      </c>
      <c r="AH470" s="62" t="s">
        <v>1870</v>
      </c>
    </row>
    <row r="471" spans="1:34" ht="14.25" x14ac:dyDescent="0.2">
      <c r="A471" s="36" t="s">
        <v>2451</v>
      </c>
      <c r="B471" s="36"/>
      <c r="C471" s="54">
        <v>1</v>
      </c>
      <c r="D471" s="59" t="s">
        <v>2477</v>
      </c>
      <c r="E471" s="67" t="s">
        <v>1874</v>
      </c>
      <c r="F471" s="89"/>
      <c r="G471" s="68">
        <v>167</v>
      </c>
      <c r="H471" s="59">
        <v>63</v>
      </c>
      <c r="I471" s="65">
        <v>22.589551436050055</v>
      </c>
      <c r="J471" s="59">
        <v>100</v>
      </c>
      <c r="K471" s="59" t="s">
        <v>1868</v>
      </c>
      <c r="L471" s="59">
        <v>2867</v>
      </c>
      <c r="M471" s="59">
        <v>78</v>
      </c>
      <c r="N471" s="59" t="s">
        <v>1870</v>
      </c>
      <c r="O471" s="59">
        <v>9.5</v>
      </c>
      <c r="P471" s="59">
        <v>68</v>
      </c>
      <c r="Q471" s="59" t="s">
        <v>1870</v>
      </c>
      <c r="R471" s="59">
        <v>8.1999999999999993</v>
      </c>
      <c r="S471" s="59">
        <v>64</v>
      </c>
      <c r="T471" s="59" t="s">
        <v>1870</v>
      </c>
      <c r="U471" s="37">
        <v>145</v>
      </c>
      <c r="V471" s="59">
        <v>50</v>
      </c>
      <c r="W471" s="59" t="s">
        <v>1914</v>
      </c>
      <c r="X471" s="64">
        <v>31</v>
      </c>
      <c r="Y471" s="59">
        <v>66</v>
      </c>
      <c r="Z471" s="59" t="s">
        <v>1870</v>
      </c>
      <c r="AA471" s="64" t="s">
        <v>2363</v>
      </c>
      <c r="AB471" s="64">
        <v>30</v>
      </c>
      <c r="AC471" s="62" t="s">
        <v>1914</v>
      </c>
      <c r="AD471" s="128">
        <v>64.3</v>
      </c>
      <c r="AE471" s="62">
        <v>0</v>
      </c>
      <c r="AF471" s="62"/>
      <c r="AG471" s="128">
        <v>64.3</v>
      </c>
      <c r="AH471" s="62" t="s">
        <v>1870</v>
      </c>
    </row>
    <row r="472" spans="1:34" ht="14.25" x14ac:dyDescent="0.2">
      <c r="A472" s="36" t="s">
        <v>2451</v>
      </c>
      <c r="B472" s="36"/>
      <c r="C472" s="54">
        <v>1</v>
      </c>
      <c r="D472" s="59" t="s">
        <v>2478</v>
      </c>
      <c r="E472" s="67" t="s">
        <v>1874</v>
      </c>
      <c r="F472" s="89"/>
      <c r="G472" s="68">
        <v>171</v>
      </c>
      <c r="H472" s="59">
        <v>68</v>
      </c>
      <c r="I472" s="65">
        <v>23.255018638213468</v>
      </c>
      <c r="J472" s="59">
        <v>100</v>
      </c>
      <c r="K472" s="59" t="s">
        <v>1868</v>
      </c>
      <c r="L472" s="59">
        <v>2990</v>
      </c>
      <c r="M472" s="59">
        <v>80</v>
      </c>
      <c r="N472" s="59" t="s">
        <v>1869</v>
      </c>
      <c r="O472" s="59">
        <v>9.3000000000000007</v>
      </c>
      <c r="P472" s="59">
        <v>70</v>
      </c>
      <c r="Q472" s="59" t="s">
        <v>1870</v>
      </c>
      <c r="R472" s="59">
        <v>11.9</v>
      </c>
      <c r="S472" s="59">
        <v>68</v>
      </c>
      <c r="T472" s="59" t="s">
        <v>1870</v>
      </c>
      <c r="U472" s="37">
        <v>165</v>
      </c>
      <c r="V472" s="59">
        <v>70</v>
      </c>
      <c r="W472" s="59" t="s">
        <v>1870</v>
      </c>
      <c r="X472" s="64">
        <v>36</v>
      </c>
      <c r="Y472" s="59">
        <v>70</v>
      </c>
      <c r="Z472" s="59" t="s">
        <v>1870</v>
      </c>
      <c r="AA472" s="64" t="s">
        <v>2151</v>
      </c>
      <c r="AB472" s="64">
        <v>50</v>
      </c>
      <c r="AC472" s="62" t="s">
        <v>1914</v>
      </c>
      <c r="AD472" s="128">
        <v>71.8</v>
      </c>
      <c r="AE472" s="62">
        <v>0</v>
      </c>
      <c r="AF472" s="62"/>
      <c r="AG472" s="128">
        <v>71.8</v>
      </c>
      <c r="AH472" s="62" t="s">
        <v>1870</v>
      </c>
    </row>
    <row r="473" spans="1:34" ht="14.25" x14ac:dyDescent="0.2">
      <c r="A473" s="36" t="s">
        <v>2451</v>
      </c>
      <c r="B473" s="36"/>
      <c r="C473" s="54">
        <v>1</v>
      </c>
      <c r="D473" s="59" t="s">
        <v>2479</v>
      </c>
      <c r="E473" s="67" t="s">
        <v>1874</v>
      </c>
      <c r="F473" s="89"/>
      <c r="G473" s="68">
        <v>165</v>
      </c>
      <c r="H473" s="59">
        <v>57</v>
      </c>
      <c r="I473" s="65">
        <v>20.9366391184573</v>
      </c>
      <c r="J473" s="59">
        <v>100</v>
      </c>
      <c r="K473" s="59" t="s">
        <v>1868</v>
      </c>
      <c r="L473" s="59">
        <v>3300</v>
      </c>
      <c r="M473" s="59">
        <v>95</v>
      </c>
      <c r="N473" s="59" t="s">
        <v>1875</v>
      </c>
      <c r="O473" s="59">
        <v>8.9</v>
      </c>
      <c r="P473" s="59">
        <v>74</v>
      </c>
      <c r="Q473" s="59" t="s">
        <v>1870</v>
      </c>
      <c r="R473" s="59">
        <v>5.9</v>
      </c>
      <c r="S473" s="59">
        <v>60</v>
      </c>
      <c r="T473" s="59" t="s">
        <v>1870</v>
      </c>
      <c r="U473" s="37">
        <v>130</v>
      </c>
      <c r="V473" s="59">
        <v>20</v>
      </c>
      <c r="W473" s="59" t="s">
        <v>1914</v>
      </c>
      <c r="X473" s="64">
        <v>35</v>
      </c>
      <c r="Y473" s="59">
        <v>70</v>
      </c>
      <c r="Z473" s="59" t="s">
        <v>1870</v>
      </c>
      <c r="AA473" s="64" t="s">
        <v>2165</v>
      </c>
      <c r="AB473" s="64">
        <v>30</v>
      </c>
      <c r="AC473" s="62" t="s">
        <v>1914</v>
      </c>
      <c r="AD473" s="128">
        <v>65.05</v>
      </c>
      <c r="AE473" s="62">
        <v>0</v>
      </c>
      <c r="AF473" s="62"/>
      <c r="AG473" s="128">
        <v>65.05</v>
      </c>
      <c r="AH473" s="62" t="s">
        <v>1870</v>
      </c>
    </row>
    <row r="474" spans="1:34" ht="14.25" x14ac:dyDescent="0.2">
      <c r="A474" s="36" t="s">
        <v>2451</v>
      </c>
      <c r="B474" s="36"/>
      <c r="C474" s="54">
        <v>1</v>
      </c>
      <c r="D474" s="59" t="s">
        <v>2480</v>
      </c>
      <c r="E474" s="67" t="s">
        <v>1874</v>
      </c>
      <c r="F474" s="89"/>
      <c r="G474" s="68">
        <v>163</v>
      </c>
      <c r="H474" s="59">
        <v>57</v>
      </c>
      <c r="I474" s="65">
        <v>21.453573713726524</v>
      </c>
      <c r="J474" s="59">
        <v>100</v>
      </c>
      <c r="K474" s="59" t="s">
        <v>1868</v>
      </c>
      <c r="L474" s="59">
        <v>3193</v>
      </c>
      <c r="M474" s="59">
        <v>85</v>
      </c>
      <c r="N474" s="59" t="s">
        <v>1869</v>
      </c>
      <c r="O474" s="59">
        <v>8.6</v>
      </c>
      <c r="P474" s="59">
        <v>78</v>
      </c>
      <c r="Q474" s="59" t="s">
        <v>1870</v>
      </c>
      <c r="R474" s="59">
        <v>5.6</v>
      </c>
      <c r="S474" s="59">
        <v>60</v>
      </c>
      <c r="T474" s="59" t="s">
        <v>1870</v>
      </c>
      <c r="U474" s="37">
        <v>158</v>
      </c>
      <c r="V474" s="59">
        <v>64</v>
      </c>
      <c r="W474" s="59" t="s">
        <v>1870</v>
      </c>
      <c r="X474" s="64">
        <v>30</v>
      </c>
      <c r="Y474" s="59">
        <v>64</v>
      </c>
      <c r="Z474" s="59" t="s">
        <v>1870</v>
      </c>
      <c r="AA474" s="64" t="s">
        <v>2481</v>
      </c>
      <c r="AB474" s="64"/>
      <c r="AC474" s="62" t="s">
        <v>1914</v>
      </c>
      <c r="AD474" s="128">
        <v>62.15</v>
      </c>
      <c r="AE474" s="62">
        <v>0</v>
      </c>
      <c r="AF474" s="62"/>
      <c r="AG474" s="128">
        <v>62.15</v>
      </c>
      <c r="AH474" s="62" t="s">
        <v>1870</v>
      </c>
    </row>
    <row r="475" spans="1:34" ht="14.25" x14ac:dyDescent="0.2">
      <c r="A475" s="36" t="s">
        <v>2451</v>
      </c>
      <c r="B475" s="36"/>
      <c r="C475" s="54">
        <v>1</v>
      </c>
      <c r="D475" s="59" t="s">
        <v>2482</v>
      </c>
      <c r="E475" s="67" t="s">
        <v>1874</v>
      </c>
      <c r="F475" s="89"/>
      <c r="G475" s="68">
        <v>160</v>
      </c>
      <c r="H475" s="59">
        <v>42</v>
      </c>
      <c r="I475" s="65">
        <v>16.40625</v>
      </c>
      <c r="J475" s="59">
        <v>80</v>
      </c>
      <c r="K475" s="59" t="s">
        <v>1906</v>
      </c>
      <c r="L475" s="59">
        <v>3190</v>
      </c>
      <c r="M475" s="59">
        <v>85</v>
      </c>
      <c r="N475" s="59" t="s">
        <v>1869</v>
      </c>
      <c r="O475" s="59">
        <v>10.199999999999999</v>
      </c>
      <c r="P475" s="59">
        <v>62</v>
      </c>
      <c r="Q475" s="59" t="s">
        <v>1870</v>
      </c>
      <c r="R475" s="59">
        <v>5.7</v>
      </c>
      <c r="S475" s="59">
        <v>60</v>
      </c>
      <c r="T475" s="59" t="s">
        <v>1870</v>
      </c>
      <c r="U475" s="37">
        <v>170</v>
      </c>
      <c r="V475" s="59">
        <v>72</v>
      </c>
      <c r="W475" s="59" t="s">
        <v>1870</v>
      </c>
      <c r="X475" s="64">
        <v>35</v>
      </c>
      <c r="Y475" s="59">
        <v>70</v>
      </c>
      <c r="Z475" s="59" t="s">
        <v>1870</v>
      </c>
      <c r="AA475" s="64" t="s">
        <v>2270</v>
      </c>
      <c r="AB475" s="64">
        <v>20</v>
      </c>
      <c r="AC475" s="62" t="s">
        <v>1914</v>
      </c>
      <c r="AD475" s="128">
        <v>61.35</v>
      </c>
      <c r="AE475" s="62">
        <v>0</v>
      </c>
      <c r="AF475" s="62"/>
      <c r="AG475" s="128">
        <v>61.35</v>
      </c>
      <c r="AH475" s="62" t="s">
        <v>1870</v>
      </c>
    </row>
    <row r="476" spans="1:34" ht="14.25" x14ac:dyDescent="0.2">
      <c r="A476" s="36" t="s">
        <v>2451</v>
      </c>
      <c r="B476" s="36"/>
      <c r="C476" s="54">
        <v>1</v>
      </c>
      <c r="D476" s="59" t="s">
        <v>2483</v>
      </c>
      <c r="E476" s="67" t="s">
        <v>1874</v>
      </c>
      <c r="F476" s="89"/>
      <c r="G476" s="68">
        <v>161</v>
      </c>
      <c r="H476" s="59">
        <v>73</v>
      </c>
      <c r="I476" s="65">
        <v>28.162493730951741</v>
      </c>
      <c r="J476" s="59">
        <v>60</v>
      </c>
      <c r="K476" s="59" t="s">
        <v>1909</v>
      </c>
      <c r="L476" s="59">
        <v>2843</v>
      </c>
      <c r="M476" s="59">
        <v>76</v>
      </c>
      <c r="N476" s="59" t="s">
        <v>1870</v>
      </c>
      <c r="O476" s="59">
        <v>13.4</v>
      </c>
      <c r="P476" s="59">
        <v>0</v>
      </c>
      <c r="Q476" s="59" t="s">
        <v>1914</v>
      </c>
      <c r="R476" s="59">
        <v>15.9</v>
      </c>
      <c r="S476" s="59">
        <v>76</v>
      </c>
      <c r="T476" s="59" t="s">
        <v>1870</v>
      </c>
      <c r="U476" s="37">
        <v>113</v>
      </c>
      <c r="V476" s="59">
        <v>0</v>
      </c>
      <c r="W476" s="59" t="s">
        <v>1914</v>
      </c>
      <c r="X476" s="64">
        <v>30</v>
      </c>
      <c r="Y476" s="59">
        <v>64</v>
      </c>
      <c r="Z476" s="59" t="s">
        <v>1870</v>
      </c>
      <c r="AA476" s="64" t="s">
        <v>2484</v>
      </c>
      <c r="AB476" s="64"/>
      <c r="AC476" s="62" t="s">
        <v>1914</v>
      </c>
      <c r="AD476" s="128">
        <v>34.4</v>
      </c>
      <c r="AE476" s="62">
        <v>0</v>
      </c>
      <c r="AF476" s="62"/>
      <c r="AG476" s="128">
        <v>34.4</v>
      </c>
      <c r="AH476" s="62" t="s">
        <v>1914</v>
      </c>
    </row>
    <row r="477" spans="1:34" ht="14.25" x14ac:dyDescent="0.2">
      <c r="A477" s="36" t="s">
        <v>2451</v>
      </c>
      <c r="B477" s="36"/>
      <c r="C477" s="54">
        <v>1</v>
      </c>
      <c r="D477" s="59" t="s">
        <v>2485</v>
      </c>
      <c r="E477" s="67" t="s">
        <v>1874</v>
      </c>
      <c r="F477" s="89"/>
      <c r="G477" s="68">
        <v>169</v>
      </c>
      <c r="H477" s="59">
        <v>95</v>
      </c>
      <c r="I477" s="65">
        <v>33.26214068134869</v>
      </c>
      <c r="J477" s="59">
        <v>60</v>
      </c>
      <c r="K477" s="59" t="s">
        <v>1909</v>
      </c>
      <c r="L477" s="59">
        <v>2771</v>
      </c>
      <c r="M477" s="59">
        <v>76</v>
      </c>
      <c r="N477" s="59" t="s">
        <v>1870</v>
      </c>
      <c r="O477" s="59">
        <v>9.9</v>
      </c>
      <c r="P477" s="59">
        <v>64</v>
      </c>
      <c r="Q477" s="59" t="s">
        <v>1870</v>
      </c>
      <c r="R477" s="59">
        <v>1.7</v>
      </c>
      <c r="S477" s="59">
        <v>10</v>
      </c>
      <c r="T477" s="59" t="s">
        <v>1914</v>
      </c>
      <c r="U477" s="37">
        <v>125</v>
      </c>
      <c r="V477" s="59">
        <v>10</v>
      </c>
      <c r="W477" s="59" t="s">
        <v>1914</v>
      </c>
      <c r="X477" s="64">
        <v>28</v>
      </c>
      <c r="Y477" s="59">
        <v>62</v>
      </c>
      <c r="Z477" s="59" t="s">
        <v>1870</v>
      </c>
      <c r="AA477" s="64" t="s">
        <v>2468</v>
      </c>
      <c r="AB477" s="64"/>
      <c r="AC477" s="62" t="s">
        <v>1914</v>
      </c>
      <c r="AD477" s="128">
        <v>41.4</v>
      </c>
      <c r="AE477" s="62">
        <v>0</v>
      </c>
      <c r="AF477" s="62"/>
      <c r="AG477" s="128">
        <v>41.4</v>
      </c>
      <c r="AH477" s="62" t="s">
        <v>1914</v>
      </c>
    </row>
    <row r="478" spans="1:34" ht="14.25" x14ac:dyDescent="0.2">
      <c r="A478" s="36" t="s">
        <v>2451</v>
      </c>
      <c r="B478" s="36"/>
      <c r="C478" s="54">
        <v>1</v>
      </c>
      <c r="D478" s="59" t="s">
        <v>2486</v>
      </c>
      <c r="E478" s="67" t="s">
        <v>1874</v>
      </c>
      <c r="F478" s="89"/>
      <c r="G478" s="68">
        <v>168</v>
      </c>
      <c r="H478" s="59">
        <v>53</v>
      </c>
      <c r="I478" s="65">
        <v>18.778344671201815</v>
      </c>
      <c r="J478" s="59">
        <v>100</v>
      </c>
      <c r="K478" s="59" t="s">
        <v>1868</v>
      </c>
      <c r="L478" s="59">
        <v>3344</v>
      </c>
      <c r="M478" s="59">
        <v>95</v>
      </c>
      <c r="N478" s="59" t="s">
        <v>1875</v>
      </c>
      <c r="O478" s="59">
        <v>10</v>
      </c>
      <c r="P478" s="59">
        <v>62</v>
      </c>
      <c r="Q478" s="59" t="s">
        <v>1870</v>
      </c>
      <c r="R478" s="59">
        <v>23.4</v>
      </c>
      <c r="S478" s="59">
        <v>90</v>
      </c>
      <c r="T478" s="59" t="s">
        <v>1875</v>
      </c>
      <c r="U478" s="37">
        <v>160</v>
      </c>
      <c r="V478" s="59">
        <v>66</v>
      </c>
      <c r="W478" s="59" t="s">
        <v>1870</v>
      </c>
      <c r="X478" s="64">
        <v>34</v>
      </c>
      <c r="Y478" s="59">
        <v>68</v>
      </c>
      <c r="Z478" s="59" t="s">
        <v>1870</v>
      </c>
      <c r="AA478" s="64" t="s">
        <v>2188</v>
      </c>
      <c r="AB478" s="64">
        <v>30</v>
      </c>
      <c r="AC478" s="62" t="s">
        <v>1914</v>
      </c>
      <c r="AD478" s="128">
        <v>70.05</v>
      </c>
      <c r="AE478" s="62">
        <v>0</v>
      </c>
      <c r="AF478" s="62"/>
      <c r="AG478" s="128">
        <v>70.05</v>
      </c>
      <c r="AH478" s="62" t="s">
        <v>1870</v>
      </c>
    </row>
    <row r="479" spans="1:34" ht="14.25" x14ac:dyDescent="0.2">
      <c r="A479" s="36" t="s">
        <v>2451</v>
      </c>
      <c r="B479" s="36"/>
      <c r="C479" s="54">
        <v>1</v>
      </c>
      <c r="D479" s="59" t="s">
        <v>2487</v>
      </c>
      <c r="E479" s="67" t="s">
        <v>1874</v>
      </c>
      <c r="F479" s="89"/>
      <c r="G479" s="68">
        <v>164</v>
      </c>
      <c r="H479" s="59">
        <v>48</v>
      </c>
      <c r="I479" s="65">
        <v>17.846519928613919</v>
      </c>
      <c r="J479" s="59">
        <v>100</v>
      </c>
      <c r="K479" s="59" t="s">
        <v>1868</v>
      </c>
      <c r="L479" s="59">
        <v>2954</v>
      </c>
      <c r="M479" s="59">
        <v>80</v>
      </c>
      <c r="N479" s="59" t="s">
        <v>1869</v>
      </c>
      <c r="O479" s="59">
        <v>10.4</v>
      </c>
      <c r="P479" s="59">
        <v>60</v>
      </c>
      <c r="Q479" s="59" t="s">
        <v>1870</v>
      </c>
      <c r="R479" s="59">
        <v>5.5</v>
      </c>
      <c r="S479" s="59">
        <v>60</v>
      </c>
      <c r="T479" s="59" t="s">
        <v>1870</v>
      </c>
      <c r="U479" s="37">
        <v>160</v>
      </c>
      <c r="V479" s="59">
        <v>66</v>
      </c>
      <c r="W479" s="59" t="s">
        <v>1870</v>
      </c>
      <c r="X479" s="64">
        <v>34</v>
      </c>
      <c r="Y479" s="59">
        <v>68</v>
      </c>
      <c r="Z479" s="59" t="s">
        <v>1870</v>
      </c>
      <c r="AA479" s="64" t="s">
        <v>1871</v>
      </c>
      <c r="AB479" s="64">
        <v>74</v>
      </c>
      <c r="AC479" s="62" t="s">
        <v>1870</v>
      </c>
      <c r="AD479" s="128">
        <v>73.2</v>
      </c>
      <c r="AE479" s="62">
        <v>0</v>
      </c>
      <c r="AF479" s="62"/>
      <c r="AG479" s="128">
        <v>73.2</v>
      </c>
      <c r="AH479" s="62" t="s">
        <v>1870</v>
      </c>
    </row>
    <row r="480" spans="1:34" ht="14.25" x14ac:dyDescent="0.2">
      <c r="A480" s="36" t="s">
        <v>2451</v>
      </c>
      <c r="B480" s="36"/>
      <c r="C480" s="54">
        <v>1</v>
      </c>
      <c r="D480" s="59" t="s">
        <v>2488</v>
      </c>
      <c r="E480" s="67" t="s">
        <v>1874</v>
      </c>
      <c r="F480" s="89"/>
      <c r="G480" s="68">
        <v>160</v>
      </c>
      <c r="H480" s="59">
        <v>42</v>
      </c>
      <c r="I480" s="65">
        <v>16.40625</v>
      </c>
      <c r="J480" s="59">
        <v>80</v>
      </c>
      <c r="K480" s="59" t="s">
        <v>1906</v>
      </c>
      <c r="L480" s="59">
        <v>2179</v>
      </c>
      <c r="M480" s="59">
        <v>64</v>
      </c>
      <c r="N480" s="59" t="s">
        <v>1870</v>
      </c>
      <c r="O480" s="59">
        <v>10.8</v>
      </c>
      <c r="P480" s="59">
        <v>40</v>
      </c>
      <c r="Q480" s="59" t="s">
        <v>1914</v>
      </c>
      <c r="R480" s="59">
        <v>23.5</v>
      </c>
      <c r="S480" s="59">
        <v>90</v>
      </c>
      <c r="T480" s="59" t="s">
        <v>1875</v>
      </c>
      <c r="U480" s="37">
        <v>140</v>
      </c>
      <c r="V480" s="59">
        <v>40</v>
      </c>
      <c r="W480" s="59" t="s">
        <v>1914</v>
      </c>
      <c r="X480" s="64">
        <v>31</v>
      </c>
      <c r="Y480" s="59">
        <v>66</v>
      </c>
      <c r="Z480" s="59" t="s">
        <v>1870</v>
      </c>
      <c r="AA480" s="64" t="s">
        <v>2431</v>
      </c>
      <c r="AB480" s="64">
        <v>20</v>
      </c>
      <c r="AC480" s="62" t="s">
        <v>1914</v>
      </c>
      <c r="AD480" s="128">
        <v>53.2</v>
      </c>
      <c r="AE480" s="62">
        <v>0</v>
      </c>
      <c r="AF480" s="62"/>
      <c r="AG480" s="128">
        <v>53.2</v>
      </c>
      <c r="AH480" s="62" t="s">
        <v>1914</v>
      </c>
    </row>
    <row r="481" spans="1:34" ht="14.25" x14ac:dyDescent="0.2">
      <c r="A481" s="36" t="s">
        <v>2451</v>
      </c>
      <c r="B481" s="36"/>
      <c r="C481" s="54">
        <v>1</v>
      </c>
      <c r="D481" s="59" t="s">
        <v>2489</v>
      </c>
      <c r="E481" s="67" t="s">
        <v>1874</v>
      </c>
      <c r="F481" s="89"/>
      <c r="G481" s="68">
        <v>161</v>
      </c>
      <c r="H481" s="59">
        <v>58</v>
      </c>
      <c r="I481" s="65">
        <v>22.37567995061919</v>
      </c>
      <c r="J481" s="59">
        <v>100</v>
      </c>
      <c r="K481" s="59" t="s">
        <v>1868</v>
      </c>
      <c r="L481" s="59">
        <v>3329</v>
      </c>
      <c r="M481" s="59">
        <v>95</v>
      </c>
      <c r="N481" s="59" t="s">
        <v>1875</v>
      </c>
      <c r="O481" s="59">
        <v>9.3000000000000007</v>
      </c>
      <c r="P481" s="59">
        <v>70</v>
      </c>
      <c r="Q481" s="59" t="s">
        <v>1870</v>
      </c>
      <c r="R481" s="59">
        <v>6.6</v>
      </c>
      <c r="S481" s="59">
        <v>60</v>
      </c>
      <c r="T481" s="59" t="s">
        <v>1870</v>
      </c>
      <c r="U481" s="37">
        <v>163</v>
      </c>
      <c r="V481" s="59">
        <v>68</v>
      </c>
      <c r="W481" s="59" t="s">
        <v>1870</v>
      </c>
      <c r="X481" s="64">
        <v>35</v>
      </c>
      <c r="Y481" s="59">
        <v>70</v>
      </c>
      <c r="Z481" s="59" t="s">
        <v>1870</v>
      </c>
      <c r="AA481" s="64" t="s">
        <v>2422</v>
      </c>
      <c r="AB481" s="64">
        <v>20</v>
      </c>
      <c r="AC481" s="62" t="s">
        <v>1914</v>
      </c>
      <c r="AD481" s="128">
        <v>67.05</v>
      </c>
      <c r="AE481" s="62">
        <v>0</v>
      </c>
      <c r="AF481" s="62"/>
      <c r="AG481" s="128">
        <v>67.05</v>
      </c>
      <c r="AH481" s="62" t="s">
        <v>1870</v>
      </c>
    </row>
    <row r="482" spans="1:34" ht="14.25" x14ac:dyDescent="0.2">
      <c r="A482" s="36" t="s">
        <v>2451</v>
      </c>
      <c r="B482" s="36"/>
      <c r="C482" s="54">
        <v>1</v>
      </c>
      <c r="D482" s="59" t="s">
        <v>2490</v>
      </c>
      <c r="E482" s="67" t="s">
        <v>1874</v>
      </c>
      <c r="F482" s="89"/>
      <c r="G482" s="68">
        <v>164</v>
      </c>
      <c r="H482" s="59">
        <v>48</v>
      </c>
      <c r="I482" s="65">
        <v>17.846519928613919</v>
      </c>
      <c r="J482" s="59">
        <v>100</v>
      </c>
      <c r="K482" s="59" t="s">
        <v>1868</v>
      </c>
      <c r="L482" s="59">
        <v>2097</v>
      </c>
      <c r="M482" s="59">
        <v>62</v>
      </c>
      <c r="N482" s="59" t="s">
        <v>1870</v>
      </c>
      <c r="O482" s="59">
        <v>8.8000000000000007</v>
      </c>
      <c r="P482" s="59">
        <v>76</v>
      </c>
      <c r="Q482" s="59" t="s">
        <v>1870</v>
      </c>
      <c r="R482" s="59">
        <v>0.7</v>
      </c>
      <c r="S482" s="59">
        <v>0</v>
      </c>
      <c r="T482" s="59" t="s">
        <v>1914</v>
      </c>
      <c r="U482" s="37">
        <v>153</v>
      </c>
      <c r="V482" s="59">
        <v>62</v>
      </c>
      <c r="W482" s="59" t="s">
        <v>1870</v>
      </c>
      <c r="X482" s="64">
        <v>25</v>
      </c>
      <c r="Y482" s="59">
        <v>60</v>
      </c>
      <c r="Z482" s="59" t="s">
        <v>1870</v>
      </c>
      <c r="AA482" s="64" t="s">
        <v>2491</v>
      </c>
      <c r="AB482" s="64"/>
      <c r="AC482" s="62" t="s">
        <v>1914</v>
      </c>
      <c r="AD482" s="128">
        <v>51.7</v>
      </c>
      <c r="AE482" s="62">
        <v>0</v>
      </c>
      <c r="AF482" s="62"/>
      <c r="AG482" s="128">
        <v>51.7</v>
      </c>
      <c r="AH482" s="62" t="s">
        <v>1914</v>
      </c>
    </row>
    <row r="483" spans="1:34" ht="14.25" x14ac:dyDescent="0.2">
      <c r="A483" s="36" t="s">
        <v>2451</v>
      </c>
      <c r="B483" s="36"/>
      <c r="C483" s="54">
        <v>1</v>
      </c>
      <c r="D483" s="59" t="s">
        <v>2492</v>
      </c>
      <c r="E483" s="67" t="s">
        <v>1874</v>
      </c>
      <c r="F483" s="89"/>
      <c r="G483" s="68">
        <v>168</v>
      </c>
      <c r="H483" s="59">
        <v>95</v>
      </c>
      <c r="I483" s="65">
        <v>33.659297052154194</v>
      </c>
      <c r="J483" s="59">
        <v>60</v>
      </c>
      <c r="K483" s="59" t="s">
        <v>1909</v>
      </c>
      <c r="L483" s="59">
        <v>2905</v>
      </c>
      <c r="M483" s="59">
        <v>78</v>
      </c>
      <c r="N483" s="59" t="s">
        <v>1870</v>
      </c>
      <c r="O483" s="59">
        <v>8.5</v>
      </c>
      <c r="P483" s="59">
        <v>78</v>
      </c>
      <c r="Q483" s="59" t="s">
        <v>1870</v>
      </c>
      <c r="R483" s="59">
        <v>15.1</v>
      </c>
      <c r="S483" s="59">
        <v>74</v>
      </c>
      <c r="T483" s="59" t="s">
        <v>1870</v>
      </c>
      <c r="U483" s="37">
        <v>156</v>
      </c>
      <c r="V483" s="59">
        <v>64</v>
      </c>
      <c r="W483" s="59" t="s">
        <v>1870</v>
      </c>
      <c r="X483" s="64">
        <v>28</v>
      </c>
      <c r="Y483" s="59">
        <v>62</v>
      </c>
      <c r="Z483" s="59" t="s">
        <v>1870</v>
      </c>
      <c r="AA483" s="64" t="s">
        <v>2210</v>
      </c>
      <c r="AB483" s="64">
        <v>30</v>
      </c>
      <c r="AC483" s="62" t="s">
        <v>1914</v>
      </c>
      <c r="AD483" s="128">
        <v>62.300000000000004</v>
      </c>
      <c r="AE483" s="62">
        <v>0</v>
      </c>
      <c r="AF483" s="62"/>
      <c r="AG483" s="128">
        <v>62.3</v>
      </c>
      <c r="AH483" s="62" t="s">
        <v>1870</v>
      </c>
    </row>
    <row r="484" spans="1:34" ht="14.25" x14ac:dyDescent="0.2">
      <c r="A484" s="36" t="s">
        <v>2451</v>
      </c>
      <c r="B484" s="36"/>
      <c r="C484" s="54">
        <v>1</v>
      </c>
      <c r="D484" s="59" t="s">
        <v>2493</v>
      </c>
      <c r="E484" s="67" t="s">
        <v>1903</v>
      </c>
      <c r="F484" s="89"/>
      <c r="G484" s="68">
        <v>178</v>
      </c>
      <c r="H484" s="59">
        <v>78</v>
      </c>
      <c r="I484" s="65">
        <v>24.618103774775911</v>
      </c>
      <c r="J484" s="59">
        <v>80</v>
      </c>
      <c r="K484" s="59" t="s">
        <v>1889</v>
      </c>
      <c r="L484" s="59">
        <v>4215</v>
      </c>
      <c r="M484" s="59">
        <v>80</v>
      </c>
      <c r="N484" s="59" t="s">
        <v>1869</v>
      </c>
      <c r="O484" s="59">
        <v>7.3</v>
      </c>
      <c r="P484" s="59">
        <v>78</v>
      </c>
      <c r="Q484" s="59" t="s">
        <v>1870</v>
      </c>
      <c r="R484" s="59">
        <v>9.3000000000000007</v>
      </c>
      <c r="S484" s="59">
        <v>68</v>
      </c>
      <c r="T484" s="59" t="s">
        <v>1870</v>
      </c>
      <c r="U484" s="37">
        <v>230</v>
      </c>
      <c r="V484" s="59">
        <v>72</v>
      </c>
      <c r="W484" s="59" t="s">
        <v>1870</v>
      </c>
      <c r="X484" s="64">
        <v>2</v>
      </c>
      <c r="Y484" s="59">
        <v>0</v>
      </c>
      <c r="Z484" s="59" t="s">
        <v>1914</v>
      </c>
      <c r="AA484" s="64" t="s">
        <v>2109</v>
      </c>
      <c r="AB484" s="64">
        <v>74</v>
      </c>
      <c r="AC484" s="62" t="s">
        <v>1870</v>
      </c>
      <c r="AD484" s="128">
        <v>68.400000000000006</v>
      </c>
      <c r="AE484" s="62">
        <v>0</v>
      </c>
      <c r="AF484" s="62"/>
      <c r="AG484" s="128">
        <v>68.400000000000006</v>
      </c>
      <c r="AH484" s="62" t="s">
        <v>1870</v>
      </c>
    </row>
    <row r="485" spans="1:34" ht="14.25" x14ac:dyDescent="0.2">
      <c r="A485" s="36" t="s">
        <v>2451</v>
      </c>
      <c r="B485" s="36"/>
      <c r="C485" s="54">
        <v>1</v>
      </c>
      <c r="D485" s="59" t="s">
        <v>2494</v>
      </c>
      <c r="E485" s="67" t="s">
        <v>1903</v>
      </c>
      <c r="F485" s="89"/>
      <c r="G485" s="68">
        <v>182</v>
      </c>
      <c r="H485" s="59">
        <v>65</v>
      </c>
      <c r="I485" s="65">
        <v>19.623233908948198</v>
      </c>
      <c r="J485" s="59">
        <v>100</v>
      </c>
      <c r="K485" s="59" t="s">
        <v>1868</v>
      </c>
      <c r="L485" s="59">
        <v>4995</v>
      </c>
      <c r="M485" s="59">
        <v>100</v>
      </c>
      <c r="N485" s="59" t="s">
        <v>1875</v>
      </c>
      <c r="O485" s="59">
        <v>8.3000000000000007</v>
      </c>
      <c r="P485" s="59">
        <v>68</v>
      </c>
      <c r="Q485" s="59" t="s">
        <v>1870</v>
      </c>
      <c r="R485" s="59">
        <v>15.3</v>
      </c>
      <c r="S485" s="59">
        <v>76</v>
      </c>
      <c r="T485" s="59" t="s">
        <v>1870</v>
      </c>
      <c r="U485" s="37">
        <v>205</v>
      </c>
      <c r="V485" s="59">
        <v>60</v>
      </c>
      <c r="W485" s="59" t="s">
        <v>1870</v>
      </c>
      <c r="X485" s="64">
        <v>4</v>
      </c>
      <c r="Y485" s="59">
        <v>10</v>
      </c>
      <c r="Z485" s="59" t="s">
        <v>1914</v>
      </c>
      <c r="AA485" s="64" t="s">
        <v>1880</v>
      </c>
      <c r="AB485" s="64">
        <v>70</v>
      </c>
      <c r="AC485" s="62" t="s">
        <v>1870</v>
      </c>
      <c r="AD485" s="128">
        <v>72.2</v>
      </c>
      <c r="AE485" s="62">
        <v>0</v>
      </c>
      <c r="AF485" s="62"/>
      <c r="AG485" s="128">
        <v>72.2</v>
      </c>
      <c r="AH485" s="62" t="s">
        <v>1870</v>
      </c>
    </row>
    <row r="486" spans="1:34" ht="14.25" x14ac:dyDescent="0.2">
      <c r="A486" s="36" t="s">
        <v>2451</v>
      </c>
      <c r="B486" s="36"/>
      <c r="C486" s="54">
        <v>1</v>
      </c>
      <c r="D486" s="59" t="s">
        <v>2495</v>
      </c>
      <c r="E486" s="67" t="s">
        <v>1903</v>
      </c>
      <c r="F486" s="89"/>
      <c r="G486" s="68">
        <v>171</v>
      </c>
      <c r="H486" s="59">
        <v>47</v>
      </c>
      <c r="I486" s="65">
        <v>16.073321705824014</v>
      </c>
      <c r="J486" s="59">
        <v>80</v>
      </c>
      <c r="K486" s="59" t="s">
        <v>1906</v>
      </c>
      <c r="L486" s="59">
        <v>3615</v>
      </c>
      <c r="M486" s="59">
        <v>70</v>
      </c>
      <c r="N486" s="59" t="s">
        <v>1870</v>
      </c>
      <c r="O486" s="59">
        <v>7.1</v>
      </c>
      <c r="P486" s="59">
        <v>85</v>
      </c>
      <c r="Q486" s="59" t="s">
        <v>1869</v>
      </c>
      <c r="R486" s="59">
        <v>19.3</v>
      </c>
      <c r="S486" s="59">
        <v>85</v>
      </c>
      <c r="T486" s="59" t="s">
        <v>1869</v>
      </c>
      <c r="U486" s="37">
        <v>237</v>
      </c>
      <c r="V486" s="59">
        <v>76</v>
      </c>
      <c r="W486" s="59" t="s">
        <v>1870</v>
      </c>
      <c r="X486" s="64">
        <v>7</v>
      </c>
      <c r="Y486" s="59">
        <v>40</v>
      </c>
      <c r="Z486" s="59" t="s">
        <v>1914</v>
      </c>
      <c r="AA486" s="64" t="s">
        <v>2017</v>
      </c>
      <c r="AB486" s="64">
        <v>74</v>
      </c>
      <c r="AC486" s="62" t="s">
        <v>1870</v>
      </c>
      <c r="AD486" s="128">
        <v>74.400000000000006</v>
      </c>
      <c r="AE486" s="62">
        <v>0</v>
      </c>
      <c r="AF486" s="62"/>
      <c r="AG486" s="128">
        <v>74.400000000000006</v>
      </c>
      <c r="AH486" s="62" t="s">
        <v>1870</v>
      </c>
    </row>
    <row r="487" spans="1:34" ht="14.25" x14ac:dyDescent="0.2">
      <c r="A487" s="36" t="s">
        <v>2451</v>
      </c>
      <c r="B487" s="36"/>
      <c r="C487" s="54">
        <v>1</v>
      </c>
      <c r="D487" s="59" t="s">
        <v>2496</v>
      </c>
      <c r="E487" s="67" t="s">
        <v>1903</v>
      </c>
      <c r="F487" s="89"/>
      <c r="G487" s="68">
        <v>185</v>
      </c>
      <c r="H487" s="59">
        <v>64</v>
      </c>
      <c r="I487" s="65">
        <v>18.699780861943026</v>
      </c>
      <c r="J487" s="59">
        <v>100</v>
      </c>
      <c r="K487" s="59" t="s">
        <v>1868</v>
      </c>
      <c r="L487" s="59">
        <v>3947</v>
      </c>
      <c r="M487" s="59">
        <v>74</v>
      </c>
      <c r="N487" s="59" t="s">
        <v>1870</v>
      </c>
      <c r="O487" s="59">
        <v>8.4</v>
      </c>
      <c r="P487" s="59">
        <v>68</v>
      </c>
      <c r="Q487" s="59" t="s">
        <v>1870</v>
      </c>
      <c r="R487" s="59">
        <v>4.7</v>
      </c>
      <c r="S487" s="59">
        <v>62</v>
      </c>
      <c r="T487" s="59" t="s">
        <v>1870</v>
      </c>
      <c r="U487" s="37">
        <v>242</v>
      </c>
      <c r="V487" s="59">
        <v>78</v>
      </c>
      <c r="W487" s="59" t="s">
        <v>1870</v>
      </c>
      <c r="X487" s="64">
        <v>10</v>
      </c>
      <c r="Y487" s="59">
        <v>64</v>
      </c>
      <c r="Z487" s="59" t="s">
        <v>1870</v>
      </c>
      <c r="AA487" s="64" t="s">
        <v>1970</v>
      </c>
      <c r="AB487" s="64">
        <v>76</v>
      </c>
      <c r="AC487" s="62" t="s">
        <v>1870</v>
      </c>
      <c r="AD487" s="128">
        <v>75.3</v>
      </c>
      <c r="AE487" s="62">
        <v>0</v>
      </c>
      <c r="AF487" s="62"/>
      <c r="AG487" s="128">
        <v>75.3</v>
      </c>
      <c r="AH487" s="62" t="s">
        <v>1870</v>
      </c>
    </row>
    <row r="488" spans="1:34" ht="14.25" x14ac:dyDescent="0.2">
      <c r="A488" s="36" t="s">
        <v>2451</v>
      </c>
      <c r="B488" s="36"/>
      <c r="C488" s="54">
        <v>1</v>
      </c>
      <c r="D488" s="59" t="s">
        <v>2497</v>
      </c>
      <c r="E488" s="67" t="s">
        <v>1903</v>
      </c>
      <c r="F488" s="89"/>
      <c r="G488" s="68">
        <v>169</v>
      </c>
      <c r="H488" s="59">
        <v>56</v>
      </c>
      <c r="I488" s="65">
        <v>19.60715661216344</v>
      </c>
      <c r="J488" s="59">
        <v>100</v>
      </c>
      <c r="K488" s="59" t="s">
        <v>1868</v>
      </c>
      <c r="L488" s="59">
        <v>5440</v>
      </c>
      <c r="M488" s="59">
        <v>100</v>
      </c>
      <c r="N488" s="59" t="s">
        <v>1875</v>
      </c>
      <c r="O488" s="59">
        <v>7.3</v>
      </c>
      <c r="P488" s="59">
        <v>78</v>
      </c>
      <c r="Q488" s="59" t="s">
        <v>1870</v>
      </c>
      <c r="R488" s="59">
        <v>37.6</v>
      </c>
      <c r="S488" s="59">
        <v>100</v>
      </c>
      <c r="T488" s="59" t="s">
        <v>1875</v>
      </c>
      <c r="U488" s="37">
        <v>213</v>
      </c>
      <c r="V488" s="59">
        <v>64</v>
      </c>
      <c r="W488" s="59" t="s">
        <v>1870</v>
      </c>
      <c r="X488" s="64">
        <v>8</v>
      </c>
      <c r="Y488" s="59">
        <v>50</v>
      </c>
      <c r="Z488" s="59" t="s">
        <v>1914</v>
      </c>
      <c r="AA488" s="64" t="s">
        <v>2023</v>
      </c>
      <c r="AB488" s="64">
        <v>78</v>
      </c>
      <c r="AC488" s="62" t="s">
        <v>1870</v>
      </c>
      <c r="AD488" s="128">
        <v>82.600000000000009</v>
      </c>
      <c r="AE488" s="62">
        <v>0</v>
      </c>
      <c r="AF488" s="62"/>
      <c r="AG488" s="128">
        <v>82.6</v>
      </c>
      <c r="AH488" s="62" t="s">
        <v>1869</v>
      </c>
    </row>
    <row r="489" spans="1:34" ht="14.25" x14ac:dyDescent="0.2">
      <c r="A489" s="36" t="s">
        <v>2451</v>
      </c>
      <c r="B489" s="36"/>
      <c r="C489" s="54">
        <v>1</v>
      </c>
      <c r="D489" s="59" t="s">
        <v>2498</v>
      </c>
      <c r="E489" s="67" t="s">
        <v>1903</v>
      </c>
      <c r="F489" s="89"/>
      <c r="G489" s="68">
        <v>181</v>
      </c>
      <c r="H489" s="59">
        <v>112</v>
      </c>
      <c r="I489" s="65">
        <v>34.186990629101679</v>
      </c>
      <c r="J489" s="59">
        <v>60</v>
      </c>
      <c r="K489" s="59" t="s">
        <v>1909</v>
      </c>
      <c r="L489" s="59">
        <v>5112</v>
      </c>
      <c r="M489" s="59">
        <v>100</v>
      </c>
      <c r="N489" s="59" t="s">
        <v>1875</v>
      </c>
      <c r="O489" s="59">
        <v>8.4</v>
      </c>
      <c r="P489" s="59">
        <v>68</v>
      </c>
      <c r="Q489" s="59" t="s">
        <v>1870</v>
      </c>
      <c r="R489" s="59">
        <v>20.9</v>
      </c>
      <c r="S489" s="59">
        <v>85</v>
      </c>
      <c r="T489" s="59" t="s">
        <v>1869</v>
      </c>
      <c r="U489" s="37">
        <v>212</v>
      </c>
      <c r="V489" s="59">
        <v>62</v>
      </c>
      <c r="W489" s="59" t="s">
        <v>1870</v>
      </c>
      <c r="X489" s="64">
        <v>2</v>
      </c>
      <c r="Y489" s="59">
        <v>0</v>
      </c>
      <c r="Z489" s="59" t="s">
        <v>1914</v>
      </c>
      <c r="AA489" s="64" t="s">
        <v>2171</v>
      </c>
      <c r="AB489" s="64">
        <v>50</v>
      </c>
      <c r="AC489" s="62" t="s">
        <v>1914</v>
      </c>
      <c r="AD489" s="128">
        <v>62.300000000000004</v>
      </c>
      <c r="AE489" s="62">
        <v>0</v>
      </c>
      <c r="AF489" s="62"/>
      <c r="AG489" s="128">
        <v>62.3</v>
      </c>
      <c r="AH489" s="62" t="s">
        <v>1870</v>
      </c>
    </row>
    <row r="490" spans="1:34" ht="14.25" x14ac:dyDescent="0.2">
      <c r="A490" s="36" t="s">
        <v>2451</v>
      </c>
      <c r="B490" s="36"/>
      <c r="C490" s="54">
        <v>1</v>
      </c>
      <c r="D490" s="59" t="s">
        <v>2499</v>
      </c>
      <c r="E490" s="67" t="s">
        <v>1903</v>
      </c>
      <c r="F490" s="89"/>
      <c r="G490" s="68">
        <v>178</v>
      </c>
      <c r="H490" s="59">
        <v>67</v>
      </c>
      <c r="I490" s="65">
        <v>21.146319909102385</v>
      </c>
      <c r="J490" s="59">
        <v>100</v>
      </c>
      <c r="K490" s="59" t="s">
        <v>1868</v>
      </c>
      <c r="L490" s="59">
        <v>4512</v>
      </c>
      <c r="M490" s="59">
        <v>85</v>
      </c>
      <c r="N490" s="59" t="s">
        <v>1869</v>
      </c>
      <c r="O490" s="59">
        <v>8.1</v>
      </c>
      <c r="P490" s="59">
        <v>70</v>
      </c>
      <c r="Q490" s="59" t="s">
        <v>1870</v>
      </c>
      <c r="R490" s="59">
        <v>13.1</v>
      </c>
      <c r="S490" s="59">
        <v>74</v>
      </c>
      <c r="T490" s="59" t="s">
        <v>1870</v>
      </c>
      <c r="U490" s="37">
        <v>185</v>
      </c>
      <c r="V490" s="59">
        <v>20</v>
      </c>
      <c r="W490" s="59" t="s">
        <v>1914</v>
      </c>
      <c r="X490" s="64">
        <v>0</v>
      </c>
      <c r="Y490" s="59">
        <v>0</v>
      </c>
      <c r="Z490" s="59" t="s">
        <v>1914</v>
      </c>
      <c r="AA490" s="64" t="s">
        <v>2322</v>
      </c>
      <c r="AB490" s="64">
        <v>50</v>
      </c>
      <c r="AC490" s="62" t="s">
        <v>1914</v>
      </c>
      <c r="AD490" s="128">
        <v>61.15</v>
      </c>
      <c r="AE490" s="62">
        <v>0</v>
      </c>
      <c r="AF490" s="62"/>
      <c r="AG490" s="128">
        <v>61.15</v>
      </c>
      <c r="AH490" s="62" t="s">
        <v>1870</v>
      </c>
    </row>
    <row r="491" spans="1:34" ht="14.25" x14ac:dyDescent="0.2">
      <c r="A491" s="36" t="s">
        <v>2451</v>
      </c>
      <c r="B491" s="36"/>
      <c r="C491" s="54">
        <v>1</v>
      </c>
      <c r="D491" s="59" t="s">
        <v>2500</v>
      </c>
      <c r="E491" s="67" t="s">
        <v>1903</v>
      </c>
      <c r="F491" s="89"/>
      <c r="G491" s="68">
        <v>188</v>
      </c>
      <c r="H491" s="59">
        <v>63</v>
      </c>
      <c r="I491" s="65">
        <v>17.824807605251245</v>
      </c>
      <c r="J491" s="59">
        <v>100</v>
      </c>
      <c r="K491" s="59" t="s">
        <v>1868</v>
      </c>
      <c r="L491" s="59">
        <v>4459</v>
      </c>
      <c r="M491" s="59">
        <v>85</v>
      </c>
      <c r="N491" s="59" t="s">
        <v>1869</v>
      </c>
      <c r="O491" s="59">
        <v>6.6</v>
      </c>
      <c r="P491" s="59">
        <v>100</v>
      </c>
      <c r="Q491" s="59" t="s">
        <v>1875</v>
      </c>
      <c r="R491" s="59">
        <v>14.8</v>
      </c>
      <c r="S491" s="59">
        <v>76</v>
      </c>
      <c r="T491" s="59" t="s">
        <v>1870</v>
      </c>
      <c r="U491" s="37">
        <v>257</v>
      </c>
      <c r="V491" s="59">
        <v>85</v>
      </c>
      <c r="W491" s="59" t="s">
        <v>1869</v>
      </c>
      <c r="X491" s="64">
        <v>4</v>
      </c>
      <c r="Y491" s="59">
        <v>10</v>
      </c>
      <c r="Z491" s="59" t="s">
        <v>1914</v>
      </c>
      <c r="AA491" s="64" t="s">
        <v>2501</v>
      </c>
      <c r="AB491" s="64">
        <v>90</v>
      </c>
      <c r="AC491" s="62" t="s">
        <v>1875</v>
      </c>
      <c r="AD491" s="128">
        <v>82.850000000000009</v>
      </c>
      <c r="AE491" s="62">
        <v>0</v>
      </c>
      <c r="AF491" s="62"/>
      <c r="AG491" s="128">
        <v>82.85</v>
      </c>
      <c r="AH491" s="62" t="s">
        <v>1869</v>
      </c>
    </row>
    <row r="492" spans="1:34" ht="14.25" x14ac:dyDescent="0.2">
      <c r="A492" s="36" t="s">
        <v>2451</v>
      </c>
      <c r="B492" s="36"/>
      <c r="C492" s="54">
        <v>1</v>
      </c>
      <c r="D492" s="59" t="s">
        <v>2502</v>
      </c>
      <c r="E492" s="67" t="s">
        <v>1903</v>
      </c>
      <c r="F492" s="89"/>
      <c r="G492" s="68">
        <v>178</v>
      </c>
      <c r="H492" s="59">
        <v>50</v>
      </c>
      <c r="I492" s="65">
        <v>15.780835753061481</v>
      </c>
      <c r="J492" s="59">
        <v>80</v>
      </c>
      <c r="K492" s="59" t="s">
        <v>1906</v>
      </c>
      <c r="L492" s="59">
        <v>3810</v>
      </c>
      <c r="M492" s="59">
        <v>72</v>
      </c>
      <c r="N492" s="59" t="s">
        <v>1870</v>
      </c>
      <c r="O492" s="59">
        <v>8.1999999999999993</v>
      </c>
      <c r="P492" s="59">
        <v>70</v>
      </c>
      <c r="Q492" s="59" t="s">
        <v>1870</v>
      </c>
      <c r="R492" s="59">
        <v>24.3</v>
      </c>
      <c r="S492" s="59">
        <v>95</v>
      </c>
      <c r="T492" s="59" t="s">
        <v>1875</v>
      </c>
      <c r="U492" s="37">
        <v>190</v>
      </c>
      <c r="V492" s="59">
        <v>30</v>
      </c>
      <c r="W492" s="59" t="s">
        <v>1914</v>
      </c>
      <c r="X492" s="64">
        <v>6</v>
      </c>
      <c r="Y492" s="59">
        <v>30</v>
      </c>
      <c r="Z492" s="59" t="s">
        <v>1914</v>
      </c>
      <c r="AA492" s="64" t="s">
        <v>1878</v>
      </c>
      <c r="AB492" s="64">
        <v>62</v>
      </c>
      <c r="AC492" s="62" t="s">
        <v>1870</v>
      </c>
      <c r="AD492" s="128">
        <v>64.7</v>
      </c>
      <c r="AE492" s="62">
        <v>0</v>
      </c>
      <c r="AF492" s="62"/>
      <c r="AG492" s="128">
        <v>64.7</v>
      </c>
      <c r="AH492" s="62" t="s">
        <v>1870</v>
      </c>
    </row>
    <row r="493" spans="1:34" ht="14.25" x14ac:dyDescent="0.2">
      <c r="A493" s="36" t="s">
        <v>2451</v>
      </c>
      <c r="B493" s="36"/>
      <c r="C493" s="54">
        <v>1</v>
      </c>
      <c r="D493" s="59" t="s">
        <v>2503</v>
      </c>
      <c r="E493" s="67" t="s">
        <v>1903</v>
      </c>
      <c r="F493" s="89"/>
      <c r="G493" s="68">
        <v>176</v>
      </c>
      <c r="H493" s="59">
        <v>64</v>
      </c>
      <c r="I493" s="65">
        <v>20.66115702479339</v>
      </c>
      <c r="J493" s="59">
        <v>100</v>
      </c>
      <c r="K493" s="59" t="s">
        <v>1868</v>
      </c>
      <c r="L493" s="59">
        <v>5033</v>
      </c>
      <c r="M493" s="59">
        <v>100</v>
      </c>
      <c r="N493" s="59" t="s">
        <v>1875</v>
      </c>
      <c r="O493" s="59">
        <v>8</v>
      </c>
      <c r="P493" s="59">
        <v>72</v>
      </c>
      <c r="Q493" s="59" t="s">
        <v>1870</v>
      </c>
      <c r="R493" s="59">
        <v>20.7</v>
      </c>
      <c r="S493" s="59">
        <v>85</v>
      </c>
      <c r="T493" s="59" t="s">
        <v>1869</v>
      </c>
      <c r="U493" s="37">
        <v>230</v>
      </c>
      <c r="V493" s="59">
        <v>72</v>
      </c>
      <c r="W493" s="59" t="s">
        <v>1870</v>
      </c>
      <c r="X493" s="64">
        <v>5</v>
      </c>
      <c r="Y493" s="59">
        <v>20</v>
      </c>
      <c r="Z493" s="59" t="s">
        <v>1914</v>
      </c>
      <c r="AA493" s="64" t="s">
        <v>2153</v>
      </c>
      <c r="AB493" s="64">
        <v>60</v>
      </c>
      <c r="AC493" s="62" t="s">
        <v>1870</v>
      </c>
      <c r="AD493" s="128">
        <v>74.099999999999994</v>
      </c>
      <c r="AE493" s="62">
        <v>0</v>
      </c>
      <c r="AF493" s="62"/>
      <c r="AG493" s="128">
        <v>74.099999999999994</v>
      </c>
      <c r="AH493" s="62" t="s">
        <v>1870</v>
      </c>
    </row>
    <row r="494" spans="1:34" ht="14.25" x14ac:dyDescent="0.2">
      <c r="A494" s="36" t="s">
        <v>2451</v>
      </c>
      <c r="B494" s="36"/>
      <c r="C494" s="54">
        <v>1</v>
      </c>
      <c r="D494" s="59" t="s">
        <v>2504</v>
      </c>
      <c r="E494" s="67" t="s">
        <v>1903</v>
      </c>
      <c r="F494" s="89"/>
      <c r="G494" s="68">
        <v>177</v>
      </c>
      <c r="H494" s="59">
        <v>70</v>
      </c>
      <c r="I494" s="65">
        <v>22.343515592581955</v>
      </c>
      <c r="J494" s="59">
        <v>100</v>
      </c>
      <c r="K494" s="59" t="s">
        <v>1868</v>
      </c>
      <c r="L494" s="59">
        <v>5170</v>
      </c>
      <c r="M494" s="59">
        <v>100</v>
      </c>
      <c r="N494" s="59" t="s">
        <v>1875</v>
      </c>
      <c r="O494" s="59">
        <v>7.8</v>
      </c>
      <c r="P494" s="59">
        <v>74</v>
      </c>
      <c r="Q494" s="59" t="s">
        <v>1870</v>
      </c>
      <c r="R494" s="59">
        <v>12.8</v>
      </c>
      <c r="S494" s="59">
        <v>72</v>
      </c>
      <c r="T494" s="59" t="s">
        <v>1870</v>
      </c>
      <c r="U494" s="37">
        <v>202</v>
      </c>
      <c r="V494" s="59">
        <v>50</v>
      </c>
      <c r="W494" s="59" t="s">
        <v>1914</v>
      </c>
      <c r="X494" s="64">
        <v>1</v>
      </c>
      <c r="Y494" s="59">
        <v>0</v>
      </c>
      <c r="Z494" s="59" t="s">
        <v>1914</v>
      </c>
      <c r="AA494" s="64" t="s">
        <v>1924</v>
      </c>
      <c r="AB494" s="64">
        <v>78</v>
      </c>
      <c r="AC494" s="62" t="s">
        <v>1870</v>
      </c>
      <c r="AD494" s="128">
        <v>72.599999999999994</v>
      </c>
      <c r="AE494" s="62">
        <v>0</v>
      </c>
      <c r="AF494" s="62"/>
      <c r="AG494" s="128">
        <v>72.599999999999994</v>
      </c>
      <c r="AH494" s="62" t="s">
        <v>1870</v>
      </c>
    </row>
    <row r="495" spans="1:34" ht="14.25" x14ac:dyDescent="0.2">
      <c r="A495" s="36" t="s">
        <v>2451</v>
      </c>
      <c r="B495" s="36"/>
      <c r="C495" s="54">
        <v>1</v>
      </c>
      <c r="D495" s="59" t="s">
        <v>2505</v>
      </c>
      <c r="E495" s="67" t="s">
        <v>1903</v>
      </c>
      <c r="F495" s="89"/>
      <c r="G495" s="68">
        <v>183</v>
      </c>
      <c r="H495" s="59">
        <v>65</v>
      </c>
      <c r="I495" s="65">
        <v>19.409358296754156</v>
      </c>
      <c r="J495" s="59">
        <v>100</v>
      </c>
      <c r="K495" s="59" t="s">
        <v>1868</v>
      </c>
      <c r="L495" s="59">
        <v>4117</v>
      </c>
      <c r="M495" s="59">
        <v>78</v>
      </c>
      <c r="N495" s="59" t="s">
        <v>1870</v>
      </c>
      <c r="O495" s="59">
        <v>7.8</v>
      </c>
      <c r="P495" s="59">
        <v>74</v>
      </c>
      <c r="Q495" s="59" t="s">
        <v>1870</v>
      </c>
      <c r="R495" s="59">
        <v>8.1</v>
      </c>
      <c r="S495" s="59">
        <v>66</v>
      </c>
      <c r="T495" s="59" t="s">
        <v>1870</v>
      </c>
      <c r="U495" s="37">
        <v>250</v>
      </c>
      <c r="V495" s="59">
        <v>80</v>
      </c>
      <c r="W495" s="59" t="s">
        <v>1869</v>
      </c>
      <c r="X495" s="64">
        <v>5</v>
      </c>
      <c r="Y495" s="59">
        <v>20</v>
      </c>
      <c r="Z495" s="59" t="s">
        <v>1914</v>
      </c>
      <c r="AA495" s="64" t="s">
        <v>1987</v>
      </c>
      <c r="AB495" s="64">
        <v>68</v>
      </c>
      <c r="AC495" s="62" t="s">
        <v>1870</v>
      </c>
      <c r="AD495" s="128">
        <v>71.7</v>
      </c>
      <c r="AE495" s="62">
        <v>0</v>
      </c>
      <c r="AF495" s="62"/>
      <c r="AG495" s="128">
        <v>71.7</v>
      </c>
      <c r="AH495" s="62" t="s">
        <v>1870</v>
      </c>
    </row>
    <row r="496" spans="1:34" ht="14.25" x14ac:dyDescent="0.2">
      <c r="A496" s="36" t="s">
        <v>2451</v>
      </c>
      <c r="B496" s="36"/>
      <c r="C496" s="54">
        <v>1</v>
      </c>
      <c r="D496" s="59" t="s">
        <v>2506</v>
      </c>
      <c r="E496" s="67" t="s">
        <v>1903</v>
      </c>
      <c r="F496" s="89"/>
      <c r="G496" s="68">
        <v>176</v>
      </c>
      <c r="H496" s="59">
        <v>55</v>
      </c>
      <c r="I496" s="65">
        <v>17.75568181818182</v>
      </c>
      <c r="J496" s="59">
        <v>100</v>
      </c>
      <c r="K496" s="59" t="s">
        <v>1868</v>
      </c>
      <c r="L496" s="59">
        <v>4200</v>
      </c>
      <c r="M496" s="59">
        <v>80</v>
      </c>
      <c r="N496" s="59" t="s">
        <v>1869</v>
      </c>
      <c r="O496" s="59">
        <v>8.4</v>
      </c>
      <c r="P496" s="59">
        <v>68</v>
      </c>
      <c r="Q496" s="59" t="s">
        <v>1870</v>
      </c>
      <c r="R496" s="59">
        <v>19.7</v>
      </c>
      <c r="S496" s="59">
        <v>85</v>
      </c>
      <c r="T496" s="59" t="s">
        <v>1869</v>
      </c>
      <c r="U496" s="37">
        <v>260</v>
      </c>
      <c r="V496" s="59">
        <v>90</v>
      </c>
      <c r="W496" s="59" t="s">
        <v>1875</v>
      </c>
      <c r="X496" s="64">
        <v>4</v>
      </c>
      <c r="Y496" s="59">
        <v>10</v>
      </c>
      <c r="Z496" s="59" t="s">
        <v>1914</v>
      </c>
      <c r="AA496" s="64" t="s">
        <v>1890</v>
      </c>
      <c r="AB496" s="64">
        <v>66</v>
      </c>
      <c r="AC496" s="62" t="s">
        <v>1870</v>
      </c>
      <c r="AD496" s="128">
        <v>72.3</v>
      </c>
      <c r="AE496" s="62">
        <v>0</v>
      </c>
      <c r="AF496" s="62"/>
      <c r="AG496" s="128">
        <v>72.3</v>
      </c>
      <c r="AH496" s="62" t="s">
        <v>1870</v>
      </c>
    </row>
    <row r="497" spans="1:34" ht="14.25" x14ac:dyDescent="0.2">
      <c r="A497" s="36" t="s">
        <v>2451</v>
      </c>
      <c r="B497" s="36"/>
      <c r="C497" s="54">
        <v>1</v>
      </c>
      <c r="D497" s="59" t="s">
        <v>2507</v>
      </c>
      <c r="E497" s="67" t="s">
        <v>1903</v>
      </c>
      <c r="F497" s="89"/>
      <c r="G497" s="68">
        <v>182</v>
      </c>
      <c r="H497" s="59">
        <v>68</v>
      </c>
      <c r="I497" s="65">
        <v>20.528921627822729</v>
      </c>
      <c r="J497" s="59">
        <v>100</v>
      </c>
      <c r="K497" s="59" t="s">
        <v>1868</v>
      </c>
      <c r="L497" s="59">
        <v>4571</v>
      </c>
      <c r="M497" s="59">
        <v>85</v>
      </c>
      <c r="N497" s="59" t="s">
        <v>1869</v>
      </c>
      <c r="O497" s="59">
        <v>6.6</v>
      </c>
      <c r="P497" s="59">
        <v>100</v>
      </c>
      <c r="Q497" s="59" t="s">
        <v>1875</v>
      </c>
      <c r="R497" s="59">
        <v>8.9</v>
      </c>
      <c r="S497" s="59">
        <v>68</v>
      </c>
      <c r="T497" s="59" t="s">
        <v>1870</v>
      </c>
      <c r="U497" s="37">
        <v>220</v>
      </c>
      <c r="V497" s="59">
        <v>66</v>
      </c>
      <c r="W497" s="59" t="s">
        <v>1870</v>
      </c>
      <c r="X497" s="64">
        <v>3</v>
      </c>
      <c r="Y497" s="59">
        <v>0</v>
      </c>
      <c r="Z497" s="59" t="s">
        <v>1914</v>
      </c>
      <c r="AA497" s="64" t="s">
        <v>2300</v>
      </c>
      <c r="AB497" s="64">
        <v>85</v>
      </c>
      <c r="AC497" s="62" t="s">
        <v>1869</v>
      </c>
      <c r="AD497" s="128">
        <v>78.150000000000006</v>
      </c>
      <c r="AE497" s="62">
        <v>0</v>
      </c>
      <c r="AF497" s="62"/>
      <c r="AG497" s="128">
        <v>78.150000000000006</v>
      </c>
      <c r="AH497" s="62" t="s">
        <v>1870</v>
      </c>
    </row>
    <row r="498" spans="1:34" ht="14.25" x14ac:dyDescent="0.2">
      <c r="A498" s="36" t="s">
        <v>2451</v>
      </c>
      <c r="B498" s="36"/>
      <c r="C498" s="54">
        <v>1</v>
      </c>
      <c r="D498" s="59" t="s">
        <v>2508</v>
      </c>
      <c r="E498" s="67" t="s">
        <v>1903</v>
      </c>
      <c r="F498" s="89"/>
      <c r="G498" s="68">
        <v>177</v>
      </c>
      <c r="H498" s="59">
        <v>64</v>
      </c>
      <c r="I498" s="65">
        <v>20.428357113217785</v>
      </c>
      <c r="J498" s="59">
        <v>100</v>
      </c>
      <c r="K498" s="59" t="s">
        <v>1868</v>
      </c>
      <c r="L498" s="59">
        <v>4216</v>
      </c>
      <c r="M498" s="59">
        <v>80</v>
      </c>
      <c r="N498" s="59" t="s">
        <v>1869</v>
      </c>
      <c r="O498" s="59">
        <v>8</v>
      </c>
      <c r="P498" s="59">
        <v>72</v>
      </c>
      <c r="Q498" s="59" t="s">
        <v>1870</v>
      </c>
      <c r="R498" s="59">
        <v>10.7</v>
      </c>
      <c r="S498" s="59">
        <v>70</v>
      </c>
      <c r="T498" s="59" t="s">
        <v>1870</v>
      </c>
      <c r="U498" s="37">
        <v>260</v>
      </c>
      <c r="V498" s="59">
        <v>90</v>
      </c>
      <c r="W498" s="59" t="s">
        <v>1875</v>
      </c>
      <c r="X498" s="64">
        <v>10</v>
      </c>
      <c r="Y498" s="59">
        <v>64</v>
      </c>
      <c r="Z498" s="59" t="s">
        <v>1870</v>
      </c>
      <c r="AA498" s="64" t="s">
        <v>2260</v>
      </c>
      <c r="AB498" s="64">
        <v>60</v>
      </c>
      <c r="AC498" s="62" t="s">
        <v>1870</v>
      </c>
      <c r="AD498" s="128">
        <v>75.8</v>
      </c>
      <c r="AE498" s="62">
        <v>0</v>
      </c>
      <c r="AF498" s="62"/>
      <c r="AG498" s="128">
        <v>75.8</v>
      </c>
      <c r="AH498" s="62" t="s">
        <v>1870</v>
      </c>
    </row>
    <row r="499" spans="1:34" ht="14.25" x14ac:dyDescent="0.2">
      <c r="A499" s="36" t="s">
        <v>2451</v>
      </c>
      <c r="B499" s="36"/>
      <c r="C499" s="54">
        <v>1</v>
      </c>
      <c r="D499" s="59" t="s">
        <v>2421</v>
      </c>
      <c r="E499" s="67" t="s">
        <v>1903</v>
      </c>
      <c r="F499" s="89"/>
      <c r="G499" s="68">
        <v>171</v>
      </c>
      <c r="H499" s="59">
        <v>61</v>
      </c>
      <c r="I499" s="65">
        <v>20.861119660750315</v>
      </c>
      <c r="J499" s="59">
        <v>100</v>
      </c>
      <c r="K499" s="59" t="s">
        <v>1868</v>
      </c>
      <c r="L499" s="59">
        <v>4321</v>
      </c>
      <c r="M499" s="59">
        <v>80</v>
      </c>
      <c r="N499" s="59" t="s">
        <v>1869</v>
      </c>
      <c r="O499" s="59">
        <v>7.5</v>
      </c>
      <c r="P499" s="59">
        <v>76</v>
      </c>
      <c r="Q499" s="59" t="s">
        <v>1870</v>
      </c>
      <c r="R499" s="59">
        <v>9.1999999999999993</v>
      </c>
      <c r="S499" s="59">
        <v>68</v>
      </c>
      <c r="T499" s="59" t="s">
        <v>1870</v>
      </c>
      <c r="U499" s="37">
        <v>198</v>
      </c>
      <c r="V499" s="59">
        <v>40</v>
      </c>
      <c r="W499" s="59" t="s">
        <v>1914</v>
      </c>
      <c r="X499" s="64">
        <v>0</v>
      </c>
      <c r="Y499" s="59">
        <v>0</v>
      </c>
      <c r="Z499" s="59" t="s">
        <v>1914</v>
      </c>
      <c r="AA499" s="64" t="s">
        <v>2158</v>
      </c>
      <c r="AB499" s="64">
        <v>50</v>
      </c>
      <c r="AC499" s="62" t="s">
        <v>1914</v>
      </c>
      <c r="AD499" s="128">
        <v>63</v>
      </c>
      <c r="AE499" s="62">
        <v>0</v>
      </c>
      <c r="AF499" s="62"/>
      <c r="AG499" s="128">
        <v>63</v>
      </c>
      <c r="AH499" s="62" t="s">
        <v>1870</v>
      </c>
    </row>
    <row r="500" spans="1:34" ht="14.25" x14ac:dyDescent="0.2">
      <c r="A500" s="36" t="s">
        <v>2509</v>
      </c>
      <c r="B500" s="36"/>
      <c r="C500" s="54">
        <v>1</v>
      </c>
      <c r="D500" s="59" t="s">
        <v>2510</v>
      </c>
      <c r="E500" s="67" t="s">
        <v>1874</v>
      </c>
      <c r="F500" s="89"/>
      <c r="G500" s="59">
        <v>160</v>
      </c>
      <c r="H500" s="59">
        <v>52</v>
      </c>
      <c r="I500" s="65">
        <v>20.3125</v>
      </c>
      <c r="J500" s="59">
        <v>100</v>
      </c>
      <c r="K500" s="59" t="s">
        <v>1868</v>
      </c>
      <c r="L500" s="59">
        <v>3159</v>
      </c>
      <c r="M500" s="59">
        <v>85</v>
      </c>
      <c r="N500" s="59" t="s">
        <v>1869</v>
      </c>
      <c r="O500" s="59">
        <v>10.3</v>
      </c>
      <c r="P500" s="59">
        <v>60</v>
      </c>
      <c r="Q500" s="59" t="s">
        <v>1870</v>
      </c>
      <c r="R500" s="59">
        <v>12.1</v>
      </c>
      <c r="S500" s="59">
        <v>70</v>
      </c>
      <c r="T500" s="59" t="s">
        <v>1870</v>
      </c>
      <c r="U500" s="37">
        <v>150</v>
      </c>
      <c r="V500" s="59">
        <v>60</v>
      </c>
      <c r="W500" s="59" t="s">
        <v>1870</v>
      </c>
      <c r="X500" s="64">
        <v>29</v>
      </c>
      <c r="Y500" s="59">
        <v>64</v>
      </c>
      <c r="Z500" s="59" t="s">
        <v>1870</v>
      </c>
      <c r="AA500" s="64" t="s">
        <v>2181</v>
      </c>
      <c r="AB500" s="64">
        <v>50</v>
      </c>
      <c r="AC500" s="62" t="s">
        <v>1914</v>
      </c>
      <c r="AD500" s="128">
        <v>69.150000000000006</v>
      </c>
      <c r="AE500" s="62">
        <v>0</v>
      </c>
      <c r="AF500" s="62"/>
      <c r="AG500" s="128">
        <v>69.150000000000006</v>
      </c>
      <c r="AH500" s="62" t="s">
        <v>1870</v>
      </c>
    </row>
    <row r="501" spans="1:34" ht="14.25" x14ac:dyDescent="0.2">
      <c r="A501" s="36" t="s">
        <v>2509</v>
      </c>
      <c r="B501" s="36"/>
      <c r="C501" s="54">
        <v>1</v>
      </c>
      <c r="D501" s="59" t="s">
        <v>2511</v>
      </c>
      <c r="E501" s="67" t="s">
        <v>1874</v>
      </c>
      <c r="F501" s="89"/>
      <c r="G501" s="59">
        <v>169</v>
      </c>
      <c r="H501" s="59">
        <v>76</v>
      </c>
      <c r="I501" s="65">
        <v>26.609712545078953</v>
      </c>
      <c r="J501" s="59">
        <v>60</v>
      </c>
      <c r="K501" s="59" t="s">
        <v>1909</v>
      </c>
      <c r="L501" s="59">
        <v>3382</v>
      </c>
      <c r="M501" s="59">
        <v>100</v>
      </c>
      <c r="N501" s="59" t="s">
        <v>1875</v>
      </c>
      <c r="O501" s="59">
        <v>9.3000000000000007</v>
      </c>
      <c r="P501" s="59">
        <v>70</v>
      </c>
      <c r="Q501" s="59" t="s">
        <v>1870</v>
      </c>
      <c r="R501" s="59">
        <v>7.5</v>
      </c>
      <c r="S501" s="59">
        <v>62</v>
      </c>
      <c r="T501" s="59" t="s">
        <v>1870</v>
      </c>
      <c r="U501" s="37">
        <v>150</v>
      </c>
      <c r="V501" s="59">
        <v>60</v>
      </c>
      <c r="W501" s="59" t="s">
        <v>1870</v>
      </c>
      <c r="X501" s="64">
        <v>26</v>
      </c>
      <c r="Y501" s="59">
        <v>60</v>
      </c>
      <c r="Z501" s="59" t="s">
        <v>1870</v>
      </c>
      <c r="AA501" s="64" t="s">
        <v>2512</v>
      </c>
      <c r="AB501" s="64">
        <v>60</v>
      </c>
      <c r="AC501" s="62" t="s">
        <v>1870</v>
      </c>
      <c r="AD501" s="128">
        <v>68.2</v>
      </c>
      <c r="AE501" s="62">
        <v>0</v>
      </c>
      <c r="AF501" s="62"/>
      <c r="AG501" s="128">
        <v>68.2</v>
      </c>
      <c r="AH501" s="62" t="s">
        <v>1870</v>
      </c>
    </row>
    <row r="502" spans="1:34" ht="14.25" x14ac:dyDescent="0.2">
      <c r="A502" s="36" t="s">
        <v>2509</v>
      </c>
      <c r="B502" s="36"/>
      <c r="C502" s="54">
        <v>1</v>
      </c>
      <c r="D502" s="59" t="s">
        <v>2513</v>
      </c>
      <c r="E502" s="67" t="s">
        <v>1874</v>
      </c>
      <c r="F502" s="89"/>
      <c r="G502" s="59">
        <v>163</v>
      </c>
      <c r="H502" s="59">
        <v>53</v>
      </c>
      <c r="I502" s="65">
        <v>19.948059768903612</v>
      </c>
      <c r="J502" s="59">
        <v>100</v>
      </c>
      <c r="K502" s="59" t="s">
        <v>1868</v>
      </c>
      <c r="L502" s="59">
        <v>3581</v>
      </c>
      <c r="M502" s="59">
        <v>100</v>
      </c>
      <c r="N502" s="59" t="s">
        <v>1875</v>
      </c>
      <c r="O502" s="59">
        <v>9.3000000000000007</v>
      </c>
      <c r="P502" s="59">
        <v>70</v>
      </c>
      <c r="Q502" s="59" t="s">
        <v>1870</v>
      </c>
      <c r="R502" s="59">
        <v>4.5</v>
      </c>
      <c r="S502" s="59">
        <v>40</v>
      </c>
      <c r="T502" s="59" t="s">
        <v>1914</v>
      </c>
      <c r="U502" s="37">
        <v>150</v>
      </c>
      <c r="V502" s="59">
        <v>60</v>
      </c>
      <c r="W502" s="59" t="s">
        <v>1870</v>
      </c>
      <c r="X502" s="64">
        <v>30</v>
      </c>
      <c r="Y502" s="59">
        <v>64</v>
      </c>
      <c r="Z502" s="59" t="s">
        <v>1870</v>
      </c>
      <c r="AA502" s="64" t="s">
        <v>2422</v>
      </c>
      <c r="AB502" s="64">
        <v>20</v>
      </c>
      <c r="AC502" s="62" t="s">
        <v>1914</v>
      </c>
      <c r="AD502" s="128">
        <v>64.400000000000006</v>
      </c>
      <c r="AE502" s="62">
        <v>0</v>
      </c>
      <c r="AF502" s="62"/>
      <c r="AG502" s="128">
        <v>64.400000000000006</v>
      </c>
      <c r="AH502" s="62" t="s">
        <v>1870</v>
      </c>
    </row>
    <row r="503" spans="1:34" ht="14.25" x14ac:dyDescent="0.2">
      <c r="A503" s="36" t="s">
        <v>2509</v>
      </c>
      <c r="B503" s="36"/>
      <c r="C503" s="54">
        <v>1</v>
      </c>
      <c r="D503" s="59" t="s">
        <v>2514</v>
      </c>
      <c r="E503" s="67" t="s">
        <v>1874</v>
      </c>
      <c r="F503" s="89"/>
      <c r="G503" s="59">
        <v>162.5</v>
      </c>
      <c r="H503" s="59">
        <v>54</v>
      </c>
      <c r="I503" s="65">
        <v>20.449704142011836</v>
      </c>
      <c r="J503" s="59">
        <v>100</v>
      </c>
      <c r="K503" s="59" t="s">
        <v>1868</v>
      </c>
      <c r="L503" s="59">
        <v>3249</v>
      </c>
      <c r="M503" s="59">
        <v>85</v>
      </c>
      <c r="N503" s="59" t="s">
        <v>1869</v>
      </c>
      <c r="O503" s="59">
        <v>11</v>
      </c>
      <c r="P503" s="59">
        <v>30</v>
      </c>
      <c r="Q503" s="59" t="s">
        <v>1914</v>
      </c>
      <c r="R503" s="59">
        <v>12.3</v>
      </c>
      <c r="S503" s="59">
        <v>70</v>
      </c>
      <c r="T503" s="59" t="s">
        <v>1870</v>
      </c>
      <c r="U503" s="37">
        <v>160</v>
      </c>
      <c r="V503" s="59">
        <v>66</v>
      </c>
      <c r="W503" s="59" t="s">
        <v>1870</v>
      </c>
      <c r="X503" s="64">
        <v>34</v>
      </c>
      <c r="Y503" s="59">
        <v>68</v>
      </c>
      <c r="Z503" s="59" t="s">
        <v>1870</v>
      </c>
      <c r="AA503" s="64" t="s">
        <v>2171</v>
      </c>
      <c r="AB503" s="64">
        <v>40</v>
      </c>
      <c r="AC503" s="62" t="s">
        <v>1914</v>
      </c>
      <c r="AD503" s="128">
        <v>62.15</v>
      </c>
      <c r="AE503" s="62">
        <v>0</v>
      </c>
      <c r="AF503" s="62"/>
      <c r="AG503" s="128">
        <v>62.15</v>
      </c>
      <c r="AH503" s="62" t="s">
        <v>1870</v>
      </c>
    </row>
    <row r="504" spans="1:34" ht="14.25" x14ac:dyDescent="0.2">
      <c r="A504" s="36" t="s">
        <v>2509</v>
      </c>
      <c r="B504" s="36"/>
      <c r="C504" s="54">
        <v>1</v>
      </c>
      <c r="D504" s="59" t="s">
        <v>2515</v>
      </c>
      <c r="E504" s="67" t="s">
        <v>1874</v>
      </c>
      <c r="F504" s="89"/>
      <c r="G504" s="59">
        <v>162</v>
      </c>
      <c r="H504" s="59">
        <v>56</v>
      </c>
      <c r="I504" s="65">
        <v>21.338210638622161</v>
      </c>
      <c r="J504" s="59">
        <v>100</v>
      </c>
      <c r="K504" s="59" t="s">
        <v>1868</v>
      </c>
      <c r="L504" s="59">
        <v>2869</v>
      </c>
      <c r="M504" s="59">
        <v>78</v>
      </c>
      <c r="N504" s="59" t="s">
        <v>1870</v>
      </c>
      <c r="O504" s="59">
        <v>9.5</v>
      </c>
      <c r="P504" s="59">
        <v>68</v>
      </c>
      <c r="Q504" s="59" t="s">
        <v>1870</v>
      </c>
      <c r="R504" s="59">
        <v>19.3</v>
      </c>
      <c r="S504" s="59">
        <v>80</v>
      </c>
      <c r="T504" s="59" t="s">
        <v>1869</v>
      </c>
      <c r="U504" s="37">
        <v>130</v>
      </c>
      <c r="V504" s="59">
        <v>20</v>
      </c>
      <c r="W504" s="59" t="s">
        <v>1914</v>
      </c>
      <c r="X504" s="64">
        <v>30</v>
      </c>
      <c r="Y504" s="59">
        <v>64</v>
      </c>
      <c r="Z504" s="59" t="s">
        <v>1870</v>
      </c>
      <c r="AA504" s="64" t="s">
        <v>2171</v>
      </c>
      <c r="AB504" s="64">
        <v>40</v>
      </c>
      <c r="AC504" s="62" t="s">
        <v>1914</v>
      </c>
      <c r="AD504" s="128">
        <v>64.7</v>
      </c>
      <c r="AE504" s="62">
        <v>0</v>
      </c>
      <c r="AF504" s="62"/>
      <c r="AG504" s="128">
        <v>64.7</v>
      </c>
      <c r="AH504" s="62" t="s">
        <v>1870</v>
      </c>
    </row>
    <row r="505" spans="1:34" ht="14.25" x14ac:dyDescent="0.2">
      <c r="A505" s="36" t="s">
        <v>2509</v>
      </c>
      <c r="B505" s="36"/>
      <c r="C505" s="54">
        <v>1</v>
      </c>
      <c r="D505" s="59" t="s">
        <v>2516</v>
      </c>
      <c r="E505" s="67" t="s">
        <v>1874</v>
      </c>
      <c r="F505" s="89"/>
      <c r="G505" s="59">
        <v>166</v>
      </c>
      <c r="H505" s="59">
        <v>60</v>
      </c>
      <c r="I505" s="65">
        <v>21.773842357381334</v>
      </c>
      <c r="J505" s="59">
        <v>100</v>
      </c>
      <c r="K505" s="59" t="s">
        <v>1868</v>
      </c>
      <c r="L505" s="59">
        <v>2913</v>
      </c>
      <c r="M505" s="59">
        <v>78</v>
      </c>
      <c r="N505" s="59" t="s">
        <v>1870</v>
      </c>
      <c r="O505" s="59">
        <v>9.8000000000000007</v>
      </c>
      <c r="P505" s="59">
        <v>66</v>
      </c>
      <c r="Q505" s="59" t="s">
        <v>1870</v>
      </c>
      <c r="R505" s="59">
        <v>4.4000000000000004</v>
      </c>
      <c r="S505" s="59">
        <v>40</v>
      </c>
      <c r="T505" s="59" t="s">
        <v>1914</v>
      </c>
      <c r="U505" s="37">
        <v>155</v>
      </c>
      <c r="V505" s="59">
        <v>62</v>
      </c>
      <c r="W505" s="59" t="s">
        <v>1870</v>
      </c>
      <c r="X505" s="64">
        <v>51</v>
      </c>
      <c r="Y505" s="59">
        <v>90</v>
      </c>
      <c r="Z505" s="59" t="s">
        <v>1875</v>
      </c>
      <c r="AA505" s="64" t="s">
        <v>1977</v>
      </c>
      <c r="AB505" s="64">
        <v>64</v>
      </c>
      <c r="AC505" s="62" t="s">
        <v>1870</v>
      </c>
      <c r="AD505" s="128">
        <v>71.900000000000006</v>
      </c>
      <c r="AE505" s="62">
        <v>0</v>
      </c>
      <c r="AF505" s="62"/>
      <c r="AG505" s="128">
        <v>71.900000000000006</v>
      </c>
      <c r="AH505" s="62" t="s">
        <v>1870</v>
      </c>
    </row>
    <row r="506" spans="1:34" ht="14.25" x14ac:dyDescent="0.2">
      <c r="A506" s="36" t="s">
        <v>2509</v>
      </c>
      <c r="B506" s="36"/>
      <c r="C506" s="54">
        <v>1</v>
      </c>
      <c r="D506" s="59" t="s">
        <v>2517</v>
      </c>
      <c r="E506" s="67" t="s">
        <v>1874</v>
      </c>
      <c r="F506" s="89"/>
      <c r="G506" s="59">
        <v>166</v>
      </c>
      <c r="H506" s="59">
        <v>53</v>
      </c>
      <c r="I506" s="65">
        <v>19.233560749020178</v>
      </c>
      <c r="J506" s="59">
        <v>100</v>
      </c>
      <c r="K506" s="59" t="s">
        <v>1868</v>
      </c>
      <c r="L506" s="59">
        <v>3305</v>
      </c>
      <c r="M506" s="59">
        <v>95</v>
      </c>
      <c r="N506" s="59" t="s">
        <v>1875</v>
      </c>
      <c r="O506" s="59">
        <v>11</v>
      </c>
      <c r="P506" s="59">
        <v>30</v>
      </c>
      <c r="Q506" s="59" t="s">
        <v>1914</v>
      </c>
      <c r="R506" s="59">
        <v>8.1</v>
      </c>
      <c r="S506" s="59">
        <v>64</v>
      </c>
      <c r="T506" s="59" t="s">
        <v>1870</v>
      </c>
      <c r="U506" s="37">
        <v>130</v>
      </c>
      <c r="V506" s="59">
        <v>20</v>
      </c>
      <c r="W506" s="59" t="s">
        <v>1914</v>
      </c>
      <c r="X506" s="64">
        <v>31</v>
      </c>
      <c r="Y506" s="59">
        <v>66</v>
      </c>
      <c r="Z506" s="59" t="s">
        <v>1870</v>
      </c>
      <c r="AA506" s="64" t="s">
        <v>2225</v>
      </c>
      <c r="AB506" s="64">
        <v>50</v>
      </c>
      <c r="AC506" s="62" t="s">
        <v>1914</v>
      </c>
      <c r="AD506" s="128">
        <v>60.25</v>
      </c>
      <c r="AE506" s="62">
        <v>0</v>
      </c>
      <c r="AF506" s="62"/>
      <c r="AG506" s="128">
        <v>60.25</v>
      </c>
      <c r="AH506" s="62" t="s">
        <v>1870</v>
      </c>
    </row>
    <row r="507" spans="1:34" ht="14.25" x14ac:dyDescent="0.2">
      <c r="A507" s="36" t="s">
        <v>2509</v>
      </c>
      <c r="B507" s="36"/>
      <c r="C507" s="54">
        <v>1</v>
      </c>
      <c r="D507" s="59" t="s">
        <v>2518</v>
      </c>
      <c r="E507" s="67" t="s">
        <v>1874</v>
      </c>
      <c r="F507" s="89"/>
      <c r="G507" s="37">
        <v>161</v>
      </c>
      <c r="H507" s="37">
        <v>53</v>
      </c>
      <c r="I507" s="65">
        <v>20.446742023841676</v>
      </c>
      <c r="J507" s="59">
        <v>100</v>
      </c>
      <c r="K507" s="59" t="s">
        <v>1868</v>
      </c>
      <c r="L507" s="37">
        <v>2951</v>
      </c>
      <c r="M507" s="59">
        <v>80</v>
      </c>
      <c r="N507" s="59" t="s">
        <v>1869</v>
      </c>
      <c r="O507" s="38">
        <v>10</v>
      </c>
      <c r="P507" s="59">
        <v>62</v>
      </c>
      <c r="Q507" s="59" t="s">
        <v>1870</v>
      </c>
      <c r="R507" s="37">
        <v>18.5</v>
      </c>
      <c r="S507" s="59">
        <v>80</v>
      </c>
      <c r="T507" s="59" t="s">
        <v>1869</v>
      </c>
      <c r="U507" s="37">
        <v>140</v>
      </c>
      <c r="V507" s="59">
        <v>40</v>
      </c>
      <c r="W507" s="59" t="s">
        <v>1914</v>
      </c>
      <c r="X507" s="37">
        <v>36</v>
      </c>
      <c r="Y507" s="59">
        <v>70</v>
      </c>
      <c r="Z507" s="59" t="s">
        <v>1870</v>
      </c>
      <c r="AA507" s="37" t="s">
        <v>2431</v>
      </c>
      <c r="AB507" s="64">
        <v>20</v>
      </c>
      <c r="AC507" s="62" t="s">
        <v>1914</v>
      </c>
      <c r="AD507" s="128">
        <v>62.4</v>
      </c>
      <c r="AE507" s="62">
        <v>0</v>
      </c>
      <c r="AF507" s="62"/>
      <c r="AG507" s="128">
        <v>62.4</v>
      </c>
      <c r="AH507" s="62" t="s">
        <v>1870</v>
      </c>
    </row>
    <row r="508" spans="1:34" ht="14.25" x14ac:dyDescent="0.2">
      <c r="A508" s="36" t="s">
        <v>2509</v>
      </c>
      <c r="B508" s="36"/>
      <c r="C508" s="54">
        <v>1</v>
      </c>
      <c r="D508" s="59" t="s">
        <v>2519</v>
      </c>
      <c r="E508" s="67" t="s">
        <v>1874</v>
      </c>
      <c r="F508" s="89"/>
      <c r="G508" s="37">
        <v>166</v>
      </c>
      <c r="H508" s="37">
        <v>61</v>
      </c>
      <c r="I508" s="65">
        <v>22.136739730004358</v>
      </c>
      <c r="J508" s="59">
        <v>100</v>
      </c>
      <c r="K508" s="59" t="s">
        <v>1868</v>
      </c>
      <c r="L508" s="37">
        <v>2876</v>
      </c>
      <c r="M508" s="59">
        <v>78</v>
      </c>
      <c r="N508" s="59" t="s">
        <v>1870</v>
      </c>
      <c r="O508" s="38">
        <v>10.199999999999999</v>
      </c>
      <c r="P508" s="59">
        <v>62</v>
      </c>
      <c r="Q508" s="59" t="s">
        <v>1870</v>
      </c>
      <c r="R508" s="37">
        <v>12.1</v>
      </c>
      <c r="S508" s="59">
        <v>70</v>
      </c>
      <c r="T508" s="59" t="s">
        <v>1870</v>
      </c>
      <c r="U508" s="37">
        <v>160</v>
      </c>
      <c r="V508" s="59">
        <v>66</v>
      </c>
      <c r="W508" s="59" t="s">
        <v>1870</v>
      </c>
      <c r="X508" s="37">
        <v>32</v>
      </c>
      <c r="Y508" s="59">
        <v>66</v>
      </c>
      <c r="Z508" s="59" t="s">
        <v>1870</v>
      </c>
      <c r="AA508" s="37" t="s">
        <v>2383</v>
      </c>
      <c r="AB508" s="64">
        <v>30</v>
      </c>
      <c r="AC508" s="62" t="s">
        <v>1914</v>
      </c>
      <c r="AD508" s="128">
        <v>65.3</v>
      </c>
      <c r="AE508" s="62">
        <v>0</v>
      </c>
      <c r="AF508" s="62"/>
      <c r="AG508" s="128">
        <v>65.3</v>
      </c>
      <c r="AH508" s="62" t="s">
        <v>1870</v>
      </c>
    </row>
    <row r="509" spans="1:34" s="233" customFormat="1" ht="14.25" x14ac:dyDescent="0.2">
      <c r="A509" s="226" t="s">
        <v>2509</v>
      </c>
      <c r="B509" s="226"/>
      <c r="C509" s="227">
        <v>1</v>
      </c>
      <c r="D509" s="228" t="s">
        <v>2520</v>
      </c>
      <c r="E509" s="217" t="s">
        <v>1874</v>
      </c>
      <c r="F509" s="229"/>
      <c r="G509" s="230">
        <v>164</v>
      </c>
      <c r="H509" s="230">
        <v>52</v>
      </c>
      <c r="I509" s="231">
        <v>19.333729922665082</v>
      </c>
      <c r="J509" s="228">
        <v>100</v>
      </c>
      <c r="K509" s="228" t="s">
        <v>1868</v>
      </c>
      <c r="L509" s="230">
        <v>2917</v>
      </c>
      <c r="M509" s="228">
        <v>78</v>
      </c>
      <c r="N509" s="228" t="s">
        <v>1870</v>
      </c>
      <c r="O509" s="232">
        <v>10</v>
      </c>
      <c r="P509" s="228">
        <v>62</v>
      </c>
      <c r="Q509" s="228" t="s">
        <v>1870</v>
      </c>
      <c r="R509" s="230">
        <v>10.7</v>
      </c>
      <c r="S509" s="228">
        <v>68</v>
      </c>
      <c r="T509" s="228" t="s">
        <v>1870</v>
      </c>
      <c r="U509" s="230">
        <v>140</v>
      </c>
      <c r="V509" s="228">
        <v>40</v>
      </c>
      <c r="W509" s="228" t="s">
        <v>1914</v>
      </c>
      <c r="X509" s="230">
        <v>31</v>
      </c>
      <c r="Y509" s="228">
        <v>66</v>
      </c>
      <c r="Z509" s="228" t="s">
        <v>1870</v>
      </c>
      <c r="AA509" s="230"/>
      <c r="AB509" s="248"/>
      <c r="AC509" s="228"/>
      <c r="AD509" s="247">
        <v>56.5</v>
      </c>
      <c r="AE509" s="228">
        <v>0</v>
      </c>
      <c r="AF509" s="228"/>
      <c r="AG509" s="247">
        <v>56.5</v>
      </c>
      <c r="AH509" s="228" t="s">
        <v>1914</v>
      </c>
    </row>
    <row r="510" spans="1:34" ht="14.25" x14ac:dyDescent="0.2">
      <c r="A510" s="36" t="s">
        <v>2509</v>
      </c>
      <c r="B510" s="36"/>
      <c r="C510" s="54">
        <v>1</v>
      </c>
      <c r="D510" s="37" t="s">
        <v>2521</v>
      </c>
      <c r="E510" s="67" t="s">
        <v>1874</v>
      </c>
      <c r="F510" s="89"/>
      <c r="G510" s="37">
        <v>174</v>
      </c>
      <c r="H510" s="37">
        <v>60</v>
      </c>
      <c r="I510" s="65">
        <v>19.817677368212443</v>
      </c>
      <c r="J510" s="59">
        <v>100</v>
      </c>
      <c r="K510" s="59" t="s">
        <v>1868</v>
      </c>
      <c r="L510" s="37">
        <v>3194</v>
      </c>
      <c r="M510" s="59">
        <v>85</v>
      </c>
      <c r="N510" s="59" t="s">
        <v>1869</v>
      </c>
      <c r="O510" s="38">
        <v>9.5</v>
      </c>
      <c r="P510" s="59">
        <v>68</v>
      </c>
      <c r="Q510" s="59" t="s">
        <v>1870</v>
      </c>
      <c r="R510" s="37">
        <v>8.3000000000000007</v>
      </c>
      <c r="S510" s="59">
        <v>64</v>
      </c>
      <c r="T510" s="59" t="s">
        <v>1870</v>
      </c>
      <c r="U510" s="37">
        <v>160</v>
      </c>
      <c r="V510" s="59">
        <v>66</v>
      </c>
      <c r="W510" s="59" t="s">
        <v>1870</v>
      </c>
      <c r="X510" s="37">
        <v>34</v>
      </c>
      <c r="Y510" s="59">
        <v>68</v>
      </c>
      <c r="Z510" s="59" t="s">
        <v>1870</v>
      </c>
      <c r="AA510" s="37" t="s">
        <v>2422</v>
      </c>
      <c r="AB510" s="64">
        <v>20</v>
      </c>
      <c r="AC510" s="62" t="s">
        <v>1914</v>
      </c>
      <c r="AD510" s="128">
        <v>65.150000000000006</v>
      </c>
      <c r="AE510" s="62">
        <v>0</v>
      </c>
      <c r="AF510" s="62"/>
      <c r="AG510" s="128">
        <v>65.150000000000006</v>
      </c>
      <c r="AH510" s="62" t="s">
        <v>1870</v>
      </c>
    </row>
    <row r="511" spans="1:34" ht="14.25" x14ac:dyDescent="0.2">
      <c r="A511" s="36" t="s">
        <v>2509</v>
      </c>
      <c r="B511" s="36"/>
      <c r="C511" s="54">
        <v>1</v>
      </c>
      <c r="D511" s="37" t="s">
        <v>2522</v>
      </c>
      <c r="E511" s="67" t="s">
        <v>1874</v>
      </c>
      <c r="F511" s="89"/>
      <c r="G511" s="37">
        <v>162</v>
      </c>
      <c r="H511" s="37">
        <v>48</v>
      </c>
      <c r="I511" s="65">
        <v>18.289894833104711</v>
      </c>
      <c r="J511" s="59">
        <v>100</v>
      </c>
      <c r="K511" s="59" t="s">
        <v>1868</v>
      </c>
      <c r="L511" s="37">
        <v>2683</v>
      </c>
      <c r="M511" s="59">
        <v>74</v>
      </c>
      <c r="N511" s="59" t="s">
        <v>1870</v>
      </c>
      <c r="O511" s="38">
        <v>10</v>
      </c>
      <c r="P511" s="59">
        <v>62</v>
      </c>
      <c r="Q511" s="59" t="s">
        <v>1870</v>
      </c>
      <c r="R511" s="37">
        <v>19.7</v>
      </c>
      <c r="S511" s="59">
        <v>80</v>
      </c>
      <c r="T511" s="59" t="s">
        <v>1869</v>
      </c>
      <c r="U511" s="37">
        <v>150</v>
      </c>
      <c r="V511" s="59">
        <v>60</v>
      </c>
      <c r="W511" s="59" t="s">
        <v>1870</v>
      </c>
      <c r="X511" s="37">
        <v>20</v>
      </c>
      <c r="Y511" s="59">
        <v>30</v>
      </c>
      <c r="Z511" s="59" t="s">
        <v>1914</v>
      </c>
      <c r="AA511" s="37" t="s">
        <v>2512</v>
      </c>
      <c r="AB511" s="64">
        <v>60</v>
      </c>
      <c r="AC511" s="62" t="s">
        <v>1870</v>
      </c>
      <c r="AD511" s="128">
        <v>67.5</v>
      </c>
      <c r="AE511" s="62">
        <v>0</v>
      </c>
      <c r="AF511" s="62"/>
      <c r="AG511" s="128">
        <v>67.5</v>
      </c>
      <c r="AH511" s="62" t="s">
        <v>1870</v>
      </c>
    </row>
    <row r="512" spans="1:34" ht="14.25" x14ac:dyDescent="0.2">
      <c r="A512" s="36" t="s">
        <v>2509</v>
      </c>
      <c r="B512" s="36"/>
      <c r="C512" s="54">
        <v>1</v>
      </c>
      <c r="D512" s="37" t="s">
        <v>2523</v>
      </c>
      <c r="E512" s="67" t="s">
        <v>1874</v>
      </c>
      <c r="F512" s="89"/>
      <c r="G512" s="37">
        <v>169</v>
      </c>
      <c r="H512" s="37">
        <v>58</v>
      </c>
      <c r="I512" s="65">
        <v>20.307412205454991</v>
      </c>
      <c r="J512" s="59">
        <v>100</v>
      </c>
      <c r="K512" s="59" t="s">
        <v>1868</v>
      </c>
      <c r="L512" s="37">
        <v>2941</v>
      </c>
      <c r="M512" s="59">
        <v>78</v>
      </c>
      <c r="N512" s="59" t="s">
        <v>1870</v>
      </c>
      <c r="O512" s="38">
        <v>9.6</v>
      </c>
      <c r="P512" s="59">
        <v>68</v>
      </c>
      <c r="Q512" s="59" t="s">
        <v>1870</v>
      </c>
      <c r="R512" s="37">
        <v>10.3</v>
      </c>
      <c r="S512" s="59">
        <v>66</v>
      </c>
      <c r="T512" s="59" t="s">
        <v>1870</v>
      </c>
      <c r="U512" s="37">
        <v>160</v>
      </c>
      <c r="V512" s="59">
        <v>66</v>
      </c>
      <c r="W512" s="59" t="s">
        <v>1870</v>
      </c>
      <c r="X512" s="37">
        <v>32</v>
      </c>
      <c r="Y512" s="59">
        <v>66</v>
      </c>
      <c r="Z512" s="59" t="s">
        <v>1870</v>
      </c>
      <c r="AA512" s="37" t="s">
        <v>2524</v>
      </c>
      <c r="AB512" s="64">
        <v>30</v>
      </c>
      <c r="AC512" s="62" t="s">
        <v>1914</v>
      </c>
      <c r="AD512" s="128">
        <v>66.099999999999994</v>
      </c>
      <c r="AE512" s="62">
        <v>0</v>
      </c>
      <c r="AF512" s="62"/>
      <c r="AG512" s="128">
        <v>66.099999999999994</v>
      </c>
      <c r="AH512" s="62" t="s">
        <v>1870</v>
      </c>
    </row>
    <row r="513" spans="1:34" ht="14.25" x14ac:dyDescent="0.2">
      <c r="A513" s="36" t="s">
        <v>2509</v>
      </c>
      <c r="B513" s="36"/>
      <c r="C513" s="54">
        <v>1</v>
      </c>
      <c r="D513" s="37" t="s">
        <v>2525</v>
      </c>
      <c r="E513" s="67" t="s">
        <v>1874</v>
      </c>
      <c r="F513" s="89"/>
      <c r="G513" s="37">
        <v>158</v>
      </c>
      <c r="H513" s="37">
        <v>55</v>
      </c>
      <c r="I513" s="65">
        <v>22.03172568498638</v>
      </c>
      <c r="J513" s="59">
        <v>100</v>
      </c>
      <c r="K513" s="59" t="s">
        <v>1868</v>
      </c>
      <c r="L513" s="37">
        <v>2625</v>
      </c>
      <c r="M513" s="59">
        <v>72</v>
      </c>
      <c r="N513" s="59" t="s">
        <v>1870</v>
      </c>
      <c r="O513" s="38">
        <v>9.5</v>
      </c>
      <c r="P513" s="59">
        <v>68</v>
      </c>
      <c r="Q513" s="59" t="s">
        <v>1870</v>
      </c>
      <c r="R513" s="37">
        <v>4.0999999999999996</v>
      </c>
      <c r="S513" s="59">
        <v>40</v>
      </c>
      <c r="T513" s="59" t="s">
        <v>1914</v>
      </c>
      <c r="U513" s="37">
        <v>150</v>
      </c>
      <c r="V513" s="59">
        <v>60</v>
      </c>
      <c r="W513" s="59" t="s">
        <v>1870</v>
      </c>
      <c r="X513" s="37">
        <v>46</v>
      </c>
      <c r="Y513" s="59">
        <v>80</v>
      </c>
      <c r="Z513" s="59" t="s">
        <v>1869</v>
      </c>
      <c r="AA513" s="37" t="s">
        <v>2158</v>
      </c>
      <c r="AB513" s="64">
        <v>50</v>
      </c>
      <c r="AC513" s="62" t="s">
        <v>1914</v>
      </c>
      <c r="AD513" s="128">
        <v>67.400000000000006</v>
      </c>
      <c r="AE513" s="62">
        <v>0</v>
      </c>
      <c r="AF513" s="62"/>
      <c r="AG513" s="128">
        <v>67.400000000000006</v>
      </c>
      <c r="AH513" s="62" t="s">
        <v>1870</v>
      </c>
    </row>
    <row r="514" spans="1:34" ht="14.25" x14ac:dyDescent="0.2">
      <c r="A514" s="36" t="s">
        <v>2509</v>
      </c>
      <c r="B514" s="36"/>
      <c r="C514" s="54">
        <v>1</v>
      </c>
      <c r="D514" s="37" t="s">
        <v>2526</v>
      </c>
      <c r="E514" s="67" t="s">
        <v>1874</v>
      </c>
      <c r="F514" s="89"/>
      <c r="G514" s="37">
        <v>162</v>
      </c>
      <c r="H514" s="37">
        <v>58</v>
      </c>
      <c r="I514" s="65">
        <v>22.100289590001523</v>
      </c>
      <c r="J514" s="59">
        <v>100</v>
      </c>
      <c r="K514" s="59" t="s">
        <v>1868</v>
      </c>
      <c r="L514" s="37">
        <v>3619</v>
      </c>
      <c r="M514" s="59">
        <v>100</v>
      </c>
      <c r="N514" s="59" t="s">
        <v>1875</v>
      </c>
      <c r="O514" s="38">
        <v>9.1999999999999993</v>
      </c>
      <c r="P514" s="59">
        <v>72</v>
      </c>
      <c r="Q514" s="59" t="s">
        <v>1870</v>
      </c>
      <c r="R514" s="37">
        <v>10.9</v>
      </c>
      <c r="S514" s="59">
        <v>68</v>
      </c>
      <c r="T514" s="59" t="s">
        <v>1870</v>
      </c>
      <c r="U514" s="37">
        <v>140</v>
      </c>
      <c r="V514" s="59">
        <v>40</v>
      </c>
      <c r="W514" s="59" t="s">
        <v>1914</v>
      </c>
      <c r="X514" s="37">
        <v>35</v>
      </c>
      <c r="Y514" s="59">
        <v>70</v>
      </c>
      <c r="Z514" s="59" t="s">
        <v>1870</v>
      </c>
      <c r="AA514" s="37" t="s">
        <v>2527</v>
      </c>
      <c r="AB514" s="64">
        <v>66</v>
      </c>
      <c r="AC514" s="62" t="s">
        <v>1870</v>
      </c>
      <c r="AD514" s="128">
        <v>75.400000000000006</v>
      </c>
      <c r="AE514" s="62">
        <v>0</v>
      </c>
      <c r="AF514" s="62"/>
      <c r="AG514" s="128">
        <v>75.400000000000006</v>
      </c>
      <c r="AH514" s="62" t="s">
        <v>1870</v>
      </c>
    </row>
    <row r="515" spans="1:34" ht="14.25" x14ac:dyDescent="0.2">
      <c r="A515" s="36" t="s">
        <v>2509</v>
      </c>
      <c r="B515" s="36"/>
      <c r="C515" s="54">
        <v>1</v>
      </c>
      <c r="D515" s="37" t="s">
        <v>2528</v>
      </c>
      <c r="E515" s="67" t="s">
        <v>1874</v>
      </c>
      <c r="F515" s="89"/>
      <c r="G515" s="37">
        <v>167</v>
      </c>
      <c r="H515" s="37">
        <v>74</v>
      </c>
      <c r="I515" s="65">
        <v>26.533758829646096</v>
      </c>
      <c r="J515" s="59">
        <v>60</v>
      </c>
      <c r="K515" s="59" t="s">
        <v>1909</v>
      </c>
      <c r="L515" s="37">
        <v>3515</v>
      </c>
      <c r="M515" s="59">
        <v>100</v>
      </c>
      <c r="N515" s="59" t="s">
        <v>1875</v>
      </c>
      <c r="O515" s="38">
        <v>10.1</v>
      </c>
      <c r="P515" s="59">
        <v>62</v>
      </c>
      <c r="Q515" s="59" t="s">
        <v>1870</v>
      </c>
      <c r="R515" s="37">
        <v>12.9</v>
      </c>
      <c r="S515" s="59">
        <v>70</v>
      </c>
      <c r="T515" s="59" t="s">
        <v>1870</v>
      </c>
      <c r="U515" s="37">
        <v>150</v>
      </c>
      <c r="V515" s="59">
        <v>60</v>
      </c>
      <c r="W515" s="59" t="s">
        <v>1870</v>
      </c>
      <c r="X515" s="37">
        <v>29</v>
      </c>
      <c r="Y515" s="59">
        <v>64</v>
      </c>
      <c r="Z515" s="59" t="s">
        <v>1870</v>
      </c>
      <c r="AA515" s="37" t="s">
        <v>2262</v>
      </c>
      <c r="AB515" s="64">
        <v>40</v>
      </c>
      <c r="AC515" s="62" t="s">
        <v>1914</v>
      </c>
      <c r="AD515" s="128">
        <v>63.800000000000004</v>
      </c>
      <c r="AE515" s="62">
        <v>0</v>
      </c>
      <c r="AF515" s="62"/>
      <c r="AG515" s="128">
        <v>63.8</v>
      </c>
      <c r="AH515" s="62" t="s">
        <v>1870</v>
      </c>
    </row>
    <row r="516" spans="1:34" ht="14.25" x14ac:dyDescent="0.2">
      <c r="A516" s="36" t="s">
        <v>2509</v>
      </c>
      <c r="B516" s="36"/>
      <c r="C516" s="54">
        <v>1</v>
      </c>
      <c r="D516" s="37" t="s">
        <v>2529</v>
      </c>
      <c r="E516" s="67" t="s">
        <v>1874</v>
      </c>
      <c r="F516" s="89"/>
      <c r="G516" s="37">
        <v>168</v>
      </c>
      <c r="H516" s="37">
        <v>65</v>
      </c>
      <c r="I516" s="65">
        <v>23.030045351473923</v>
      </c>
      <c r="J516" s="59">
        <v>100</v>
      </c>
      <c r="K516" s="59" t="s">
        <v>1868</v>
      </c>
      <c r="L516" s="37">
        <v>3217</v>
      </c>
      <c r="M516" s="59">
        <v>85</v>
      </c>
      <c r="N516" s="59" t="s">
        <v>1869</v>
      </c>
      <c r="O516" s="38">
        <v>9.4</v>
      </c>
      <c r="P516" s="59">
        <v>70</v>
      </c>
      <c r="Q516" s="59" t="s">
        <v>1870</v>
      </c>
      <c r="R516" s="37">
        <v>9.3000000000000007</v>
      </c>
      <c r="S516" s="59">
        <v>64</v>
      </c>
      <c r="T516" s="59" t="s">
        <v>1870</v>
      </c>
      <c r="U516" s="37">
        <v>145</v>
      </c>
      <c r="V516" s="59">
        <v>50</v>
      </c>
      <c r="W516" s="59" t="s">
        <v>1914</v>
      </c>
      <c r="X516" s="37">
        <v>27</v>
      </c>
      <c r="Y516" s="59">
        <v>62</v>
      </c>
      <c r="Z516" s="59" t="s">
        <v>1870</v>
      </c>
      <c r="AA516" s="37" t="s">
        <v>2169</v>
      </c>
      <c r="AB516" s="64">
        <v>40</v>
      </c>
      <c r="AC516" s="62" t="s">
        <v>1914</v>
      </c>
      <c r="AD516" s="128">
        <v>67.349999999999994</v>
      </c>
      <c r="AE516" s="62">
        <v>0</v>
      </c>
      <c r="AF516" s="62"/>
      <c r="AG516" s="128">
        <v>67.349999999999994</v>
      </c>
      <c r="AH516" s="62" t="s">
        <v>1870</v>
      </c>
    </row>
    <row r="517" spans="1:34" ht="14.25" x14ac:dyDescent="0.2">
      <c r="A517" s="36" t="s">
        <v>2509</v>
      </c>
      <c r="B517" s="36"/>
      <c r="C517" s="54">
        <v>1</v>
      </c>
      <c r="D517" s="37" t="s">
        <v>2530</v>
      </c>
      <c r="E517" s="67" t="s">
        <v>1874</v>
      </c>
      <c r="F517" s="89"/>
      <c r="G517" s="37">
        <v>168</v>
      </c>
      <c r="H517" s="37">
        <v>71</v>
      </c>
      <c r="I517" s="65">
        <v>25.155895691609977</v>
      </c>
      <c r="J517" s="59">
        <v>80</v>
      </c>
      <c r="K517" s="59" t="s">
        <v>1889</v>
      </c>
      <c r="L517" s="37">
        <v>3367</v>
      </c>
      <c r="M517" s="59">
        <v>100</v>
      </c>
      <c r="N517" s="59" t="s">
        <v>1875</v>
      </c>
      <c r="O517" s="38">
        <v>9.6999999999999993</v>
      </c>
      <c r="P517" s="59">
        <v>66</v>
      </c>
      <c r="Q517" s="59" t="s">
        <v>1870</v>
      </c>
      <c r="R517" s="37">
        <v>8.5</v>
      </c>
      <c r="S517" s="59">
        <v>64</v>
      </c>
      <c r="T517" s="59" t="s">
        <v>1870</v>
      </c>
      <c r="U517" s="37">
        <v>150</v>
      </c>
      <c r="V517" s="59">
        <v>60</v>
      </c>
      <c r="W517" s="59" t="s">
        <v>1870</v>
      </c>
      <c r="X517" s="37">
        <v>35</v>
      </c>
      <c r="Y517" s="59">
        <v>70</v>
      </c>
      <c r="Z517" s="59" t="s">
        <v>1870</v>
      </c>
      <c r="AA517" s="37" t="s">
        <v>2184</v>
      </c>
      <c r="AB517" s="64">
        <v>40</v>
      </c>
      <c r="AC517" s="62" t="s">
        <v>1914</v>
      </c>
      <c r="AD517" s="128">
        <v>67.599999999999994</v>
      </c>
      <c r="AE517" s="62">
        <v>0</v>
      </c>
      <c r="AF517" s="62"/>
      <c r="AG517" s="128">
        <v>67.599999999999994</v>
      </c>
      <c r="AH517" s="62" t="s">
        <v>1870</v>
      </c>
    </row>
    <row r="518" spans="1:34" ht="14.25" x14ac:dyDescent="0.2">
      <c r="A518" s="36" t="s">
        <v>2509</v>
      </c>
      <c r="B518" s="36"/>
      <c r="C518" s="54">
        <v>1</v>
      </c>
      <c r="D518" s="37" t="s">
        <v>2426</v>
      </c>
      <c r="E518" s="67" t="s">
        <v>1874</v>
      </c>
      <c r="F518" s="89"/>
      <c r="G518" s="37">
        <v>175</v>
      </c>
      <c r="H518" s="37">
        <v>75</v>
      </c>
      <c r="I518" s="65">
        <v>24.489795918367346</v>
      </c>
      <c r="J518" s="59">
        <v>80</v>
      </c>
      <c r="K518" s="59" t="s">
        <v>1889</v>
      </c>
      <c r="L518" s="37">
        <v>3293</v>
      </c>
      <c r="M518" s="59">
        <v>90</v>
      </c>
      <c r="N518" s="59" t="s">
        <v>1875</v>
      </c>
      <c r="O518" s="38">
        <v>9.1</v>
      </c>
      <c r="P518" s="59">
        <v>72</v>
      </c>
      <c r="Q518" s="59" t="s">
        <v>1870</v>
      </c>
      <c r="R518" s="37">
        <v>8.5</v>
      </c>
      <c r="S518" s="59">
        <v>64</v>
      </c>
      <c r="T518" s="59" t="s">
        <v>1870</v>
      </c>
      <c r="U518" s="37">
        <v>150</v>
      </c>
      <c r="V518" s="59">
        <v>60</v>
      </c>
      <c r="W518" s="59" t="s">
        <v>1870</v>
      </c>
      <c r="X518" s="37">
        <v>32</v>
      </c>
      <c r="Y518" s="59">
        <v>66</v>
      </c>
      <c r="Z518" s="59" t="s">
        <v>1870</v>
      </c>
      <c r="AA518" s="37" t="s">
        <v>2270</v>
      </c>
      <c r="AB518" s="64">
        <v>20</v>
      </c>
      <c r="AC518" s="62" t="s">
        <v>1914</v>
      </c>
      <c r="AD518" s="128">
        <v>62.9</v>
      </c>
      <c r="AE518" s="62">
        <v>0</v>
      </c>
      <c r="AF518" s="62"/>
      <c r="AG518" s="128">
        <v>62.9</v>
      </c>
      <c r="AH518" s="62" t="s">
        <v>1870</v>
      </c>
    </row>
    <row r="519" spans="1:34" ht="14.25" x14ac:dyDescent="0.2">
      <c r="A519" s="36" t="s">
        <v>2509</v>
      </c>
      <c r="B519" s="36"/>
      <c r="C519" s="54">
        <v>1</v>
      </c>
      <c r="D519" s="37" t="s">
        <v>2531</v>
      </c>
      <c r="E519" s="67" t="s">
        <v>1874</v>
      </c>
      <c r="F519" s="89"/>
      <c r="G519" s="37">
        <v>159</v>
      </c>
      <c r="H519" s="37">
        <v>64</v>
      </c>
      <c r="I519" s="65">
        <v>25.315454293738384</v>
      </c>
      <c r="J519" s="59">
        <v>80</v>
      </c>
      <c r="K519" s="59" t="s">
        <v>1889</v>
      </c>
      <c r="L519" s="37">
        <v>3687</v>
      </c>
      <c r="M519" s="59">
        <v>100</v>
      </c>
      <c r="N519" s="59" t="s">
        <v>1875</v>
      </c>
      <c r="O519" s="38">
        <v>10</v>
      </c>
      <c r="P519" s="59">
        <v>62</v>
      </c>
      <c r="Q519" s="59" t="s">
        <v>1870</v>
      </c>
      <c r="R519" s="37">
        <v>23.3</v>
      </c>
      <c r="S519" s="59">
        <v>90</v>
      </c>
      <c r="T519" s="59" t="s">
        <v>1875</v>
      </c>
      <c r="U519" s="37">
        <v>140</v>
      </c>
      <c r="V519" s="59">
        <v>40</v>
      </c>
      <c r="W519" s="59" t="s">
        <v>1914</v>
      </c>
      <c r="X519" s="37">
        <v>25</v>
      </c>
      <c r="Y519" s="59">
        <v>60</v>
      </c>
      <c r="Z519" s="59" t="s">
        <v>1870</v>
      </c>
      <c r="AA519" s="37" t="s">
        <v>2306</v>
      </c>
      <c r="AB519" s="64">
        <v>30</v>
      </c>
      <c r="AC519" s="62" t="s">
        <v>1914</v>
      </c>
      <c r="AD519" s="128">
        <v>64.400000000000006</v>
      </c>
      <c r="AE519" s="62">
        <v>0</v>
      </c>
      <c r="AF519" s="62"/>
      <c r="AG519" s="128">
        <v>64.400000000000006</v>
      </c>
      <c r="AH519" s="62" t="s">
        <v>1870</v>
      </c>
    </row>
    <row r="520" spans="1:34" ht="14.25" x14ac:dyDescent="0.2">
      <c r="A520" s="36" t="s">
        <v>2509</v>
      </c>
      <c r="B520" s="36"/>
      <c r="C520" s="54">
        <v>1</v>
      </c>
      <c r="D520" s="37" t="s">
        <v>2532</v>
      </c>
      <c r="E520" s="67" t="s">
        <v>1874</v>
      </c>
      <c r="F520" s="89"/>
      <c r="G520" s="37">
        <v>168</v>
      </c>
      <c r="H520" s="37">
        <v>84</v>
      </c>
      <c r="I520" s="65">
        <v>29.761904761904763</v>
      </c>
      <c r="J520" s="59">
        <v>60</v>
      </c>
      <c r="K520" s="59" t="s">
        <v>1909</v>
      </c>
      <c r="L520" s="37">
        <v>3248</v>
      </c>
      <c r="M520" s="59">
        <v>85</v>
      </c>
      <c r="N520" s="59" t="s">
        <v>1869</v>
      </c>
      <c r="O520" s="38">
        <v>12.1</v>
      </c>
      <c r="P520" s="59">
        <v>0</v>
      </c>
      <c r="Q520" s="59" t="s">
        <v>1914</v>
      </c>
      <c r="R520" s="37">
        <v>20.100000000000001</v>
      </c>
      <c r="S520" s="59">
        <v>80</v>
      </c>
      <c r="T520" s="59" t="s">
        <v>1869</v>
      </c>
      <c r="U520" s="37">
        <v>120</v>
      </c>
      <c r="V520" s="59">
        <v>0</v>
      </c>
      <c r="W520" s="59" t="s">
        <v>1914</v>
      </c>
      <c r="X520" s="37">
        <v>30</v>
      </c>
      <c r="Y520" s="59">
        <v>64</v>
      </c>
      <c r="Z520" s="59" t="s">
        <v>1870</v>
      </c>
      <c r="AA520" s="37" t="s">
        <v>2533</v>
      </c>
      <c r="AB520" s="64"/>
      <c r="AC520" s="62" t="s">
        <v>1914</v>
      </c>
      <c r="AD520" s="128">
        <v>36.15</v>
      </c>
      <c r="AE520" s="62">
        <v>0</v>
      </c>
      <c r="AF520" s="62"/>
      <c r="AG520" s="128">
        <v>36.15</v>
      </c>
      <c r="AH520" s="62" t="s">
        <v>1914</v>
      </c>
    </row>
    <row r="521" spans="1:34" ht="14.25" x14ac:dyDescent="0.2">
      <c r="A521" s="36" t="s">
        <v>2509</v>
      </c>
      <c r="B521" s="36"/>
      <c r="C521" s="54">
        <v>1</v>
      </c>
      <c r="D521" s="37" t="s">
        <v>2534</v>
      </c>
      <c r="E521" s="67" t="s">
        <v>1874</v>
      </c>
      <c r="F521" s="89"/>
      <c r="G521" s="37">
        <v>180</v>
      </c>
      <c r="H521" s="37">
        <v>78</v>
      </c>
      <c r="I521" s="65">
        <v>24.074074074074073</v>
      </c>
      <c r="J521" s="59">
        <v>80</v>
      </c>
      <c r="K521" s="59" t="s">
        <v>1889</v>
      </c>
      <c r="L521" s="37">
        <v>3588</v>
      </c>
      <c r="M521" s="59">
        <v>100</v>
      </c>
      <c r="N521" s="59" t="s">
        <v>1875</v>
      </c>
      <c r="O521" s="38">
        <v>9.6</v>
      </c>
      <c r="P521" s="59">
        <v>68</v>
      </c>
      <c r="Q521" s="59" t="s">
        <v>1870</v>
      </c>
      <c r="R521" s="37">
        <v>10.3</v>
      </c>
      <c r="S521" s="59">
        <v>66</v>
      </c>
      <c r="T521" s="59" t="s">
        <v>1870</v>
      </c>
      <c r="U521" s="37">
        <v>160</v>
      </c>
      <c r="V521" s="59">
        <v>66</v>
      </c>
      <c r="W521" s="59" t="s">
        <v>1870</v>
      </c>
      <c r="X521" s="37">
        <v>31</v>
      </c>
      <c r="Y521" s="59">
        <v>66</v>
      </c>
      <c r="Z521" s="59" t="s">
        <v>1870</v>
      </c>
      <c r="AA521" s="37" t="s">
        <v>2535</v>
      </c>
      <c r="AB521" s="64">
        <v>10</v>
      </c>
      <c r="AC521" s="62" t="s">
        <v>1914</v>
      </c>
      <c r="AD521" s="128">
        <v>62.4</v>
      </c>
      <c r="AE521" s="62">
        <v>0</v>
      </c>
      <c r="AF521" s="62"/>
      <c r="AG521" s="128">
        <v>62.4</v>
      </c>
      <c r="AH521" s="62" t="s">
        <v>1870</v>
      </c>
    </row>
    <row r="522" spans="1:34" ht="14.25" x14ac:dyDescent="0.2">
      <c r="A522" s="36" t="s">
        <v>2509</v>
      </c>
      <c r="B522" s="36"/>
      <c r="C522" s="54">
        <v>1</v>
      </c>
      <c r="D522" s="37" t="s">
        <v>2536</v>
      </c>
      <c r="E522" s="67" t="s">
        <v>1874</v>
      </c>
      <c r="F522" s="89"/>
      <c r="G522" s="37">
        <v>167.5</v>
      </c>
      <c r="H522" s="37">
        <v>56</v>
      </c>
      <c r="I522" s="65">
        <v>19.959901982624192</v>
      </c>
      <c r="J522" s="59">
        <v>100</v>
      </c>
      <c r="K522" s="59" t="s">
        <v>1868</v>
      </c>
      <c r="L522" s="37">
        <v>2712</v>
      </c>
      <c r="M522" s="59">
        <v>74</v>
      </c>
      <c r="N522" s="59" t="s">
        <v>1870</v>
      </c>
      <c r="O522" s="38">
        <v>9.5</v>
      </c>
      <c r="P522" s="59">
        <v>68</v>
      </c>
      <c r="Q522" s="59" t="s">
        <v>1870</v>
      </c>
      <c r="R522" s="37">
        <v>8.4</v>
      </c>
      <c r="S522" s="59">
        <v>64</v>
      </c>
      <c r="T522" s="59" t="s">
        <v>1870</v>
      </c>
      <c r="U522" s="37">
        <v>140</v>
      </c>
      <c r="V522" s="59">
        <v>40</v>
      </c>
      <c r="W522" s="59" t="s">
        <v>1914</v>
      </c>
      <c r="X522" s="37">
        <v>25</v>
      </c>
      <c r="Y522" s="59">
        <v>60</v>
      </c>
      <c r="Z522" s="59" t="s">
        <v>1870</v>
      </c>
      <c r="AA522" s="37" t="s">
        <v>2184</v>
      </c>
      <c r="AB522" s="64">
        <v>40</v>
      </c>
      <c r="AC522" s="62" t="s">
        <v>1914</v>
      </c>
      <c r="AD522" s="128">
        <v>64.099999999999994</v>
      </c>
      <c r="AE522" s="62">
        <v>0</v>
      </c>
      <c r="AF522" s="62"/>
      <c r="AG522" s="128">
        <v>64.099999999999994</v>
      </c>
      <c r="AH522" s="62" t="s">
        <v>1870</v>
      </c>
    </row>
    <row r="523" spans="1:34" ht="14.25" x14ac:dyDescent="0.2">
      <c r="A523" s="36" t="s">
        <v>2509</v>
      </c>
      <c r="B523" s="36"/>
      <c r="C523" s="54">
        <v>1</v>
      </c>
      <c r="D523" s="37" t="s">
        <v>2537</v>
      </c>
      <c r="E523" s="67" t="s">
        <v>1874</v>
      </c>
      <c r="F523" s="89"/>
      <c r="G523" s="37">
        <v>168.5</v>
      </c>
      <c r="H523" s="37">
        <v>42</v>
      </c>
      <c r="I523" s="65">
        <v>14.792769153554227</v>
      </c>
      <c r="J523" s="59">
        <v>80</v>
      </c>
      <c r="K523" s="59" t="s">
        <v>1906</v>
      </c>
      <c r="L523" s="37">
        <v>2708</v>
      </c>
      <c r="M523" s="59">
        <v>74</v>
      </c>
      <c r="N523" s="59" t="s">
        <v>1870</v>
      </c>
      <c r="O523" s="38">
        <v>10</v>
      </c>
      <c r="P523" s="59">
        <v>62</v>
      </c>
      <c r="Q523" s="59" t="s">
        <v>1870</v>
      </c>
      <c r="R523" s="37">
        <v>5.8</v>
      </c>
      <c r="S523" s="59">
        <v>60</v>
      </c>
      <c r="T523" s="59" t="s">
        <v>1870</v>
      </c>
      <c r="U523" s="37">
        <v>150</v>
      </c>
      <c r="V523" s="59">
        <v>60</v>
      </c>
      <c r="W523" s="59" t="s">
        <v>1870</v>
      </c>
      <c r="X523" s="37">
        <v>31</v>
      </c>
      <c r="Y523" s="59">
        <v>66</v>
      </c>
      <c r="Z523" s="59" t="s">
        <v>1870</v>
      </c>
      <c r="AA523" s="37" t="s">
        <v>2284</v>
      </c>
      <c r="AB523" s="64">
        <v>40</v>
      </c>
      <c r="AC523" s="62" t="s">
        <v>1914</v>
      </c>
      <c r="AD523" s="128">
        <v>62.1</v>
      </c>
      <c r="AE523" s="62">
        <v>0</v>
      </c>
      <c r="AF523" s="62"/>
      <c r="AG523" s="128">
        <v>62.1</v>
      </c>
      <c r="AH523" s="62" t="s">
        <v>1870</v>
      </c>
    </row>
    <row r="524" spans="1:34" ht="14.25" x14ac:dyDescent="0.2">
      <c r="A524" s="36" t="s">
        <v>2509</v>
      </c>
      <c r="B524" s="36"/>
      <c r="C524" s="54">
        <v>1</v>
      </c>
      <c r="D524" s="37" t="s">
        <v>2538</v>
      </c>
      <c r="E524" s="67" t="s">
        <v>1874</v>
      </c>
      <c r="F524" s="89"/>
      <c r="G524" s="37">
        <v>163</v>
      </c>
      <c r="H524" s="37">
        <v>51</v>
      </c>
      <c r="I524" s="65">
        <v>19.195302796492154</v>
      </c>
      <c r="J524" s="59">
        <v>100</v>
      </c>
      <c r="K524" s="59" t="s">
        <v>1868</v>
      </c>
      <c r="L524" s="37">
        <v>2824</v>
      </c>
      <c r="M524" s="59">
        <v>76</v>
      </c>
      <c r="N524" s="59" t="s">
        <v>1870</v>
      </c>
      <c r="O524" s="38">
        <v>9.6999999999999993</v>
      </c>
      <c r="P524" s="59">
        <v>66</v>
      </c>
      <c r="Q524" s="59" t="s">
        <v>1870</v>
      </c>
      <c r="R524" s="37">
        <v>5.9</v>
      </c>
      <c r="S524" s="59">
        <v>60</v>
      </c>
      <c r="T524" s="59" t="s">
        <v>1870</v>
      </c>
      <c r="U524" s="37">
        <v>160</v>
      </c>
      <c r="V524" s="59">
        <v>66</v>
      </c>
      <c r="W524" s="59" t="s">
        <v>1870</v>
      </c>
      <c r="X524" s="37">
        <v>35</v>
      </c>
      <c r="Y524" s="59">
        <v>70</v>
      </c>
      <c r="Z524" s="59" t="s">
        <v>1870</v>
      </c>
      <c r="AA524" s="37" t="s">
        <v>2286</v>
      </c>
      <c r="AB524" s="64">
        <v>30</v>
      </c>
      <c r="AC524" s="62" t="s">
        <v>1914</v>
      </c>
      <c r="AD524" s="128">
        <v>65.2</v>
      </c>
      <c r="AE524" s="62">
        <v>0</v>
      </c>
      <c r="AF524" s="62"/>
      <c r="AG524" s="128">
        <v>65.2</v>
      </c>
      <c r="AH524" s="62" t="s">
        <v>1870</v>
      </c>
    </row>
    <row r="525" spans="1:34" ht="14.25" x14ac:dyDescent="0.2">
      <c r="A525" s="36" t="s">
        <v>2509</v>
      </c>
      <c r="B525" s="36"/>
      <c r="C525" s="54">
        <v>1</v>
      </c>
      <c r="D525" s="37" t="s">
        <v>2539</v>
      </c>
      <c r="E525" s="67" t="s">
        <v>1874</v>
      </c>
      <c r="F525" s="89"/>
      <c r="G525" s="37">
        <v>177.5</v>
      </c>
      <c r="H525" s="37">
        <v>68</v>
      </c>
      <c r="I525" s="65">
        <v>21.583019242213847</v>
      </c>
      <c r="J525" s="59">
        <v>100</v>
      </c>
      <c r="K525" s="59" t="s">
        <v>1868</v>
      </c>
      <c r="L525" s="37">
        <v>3073</v>
      </c>
      <c r="M525" s="59">
        <v>80</v>
      </c>
      <c r="N525" s="59" t="s">
        <v>1869</v>
      </c>
      <c r="O525" s="38">
        <v>9</v>
      </c>
      <c r="P525" s="59">
        <v>74</v>
      </c>
      <c r="Q525" s="59" t="s">
        <v>1870</v>
      </c>
      <c r="R525" s="37">
        <v>11.8</v>
      </c>
      <c r="S525" s="59">
        <v>68</v>
      </c>
      <c r="T525" s="59" t="s">
        <v>1870</v>
      </c>
      <c r="U525" s="37">
        <v>130</v>
      </c>
      <c r="V525" s="59">
        <v>20</v>
      </c>
      <c r="W525" s="59" t="s">
        <v>1914</v>
      </c>
      <c r="X525" s="37">
        <v>23</v>
      </c>
      <c r="Y525" s="59">
        <v>50</v>
      </c>
      <c r="Z525" s="59" t="s">
        <v>1914</v>
      </c>
      <c r="AA525" s="37" t="s">
        <v>2356</v>
      </c>
      <c r="AB525" s="64">
        <v>40</v>
      </c>
      <c r="AC525" s="62" t="s">
        <v>1914</v>
      </c>
      <c r="AD525" s="128">
        <v>63.6</v>
      </c>
      <c r="AE525" s="62">
        <v>0</v>
      </c>
      <c r="AF525" s="62"/>
      <c r="AG525" s="128">
        <v>63.6</v>
      </c>
      <c r="AH525" s="62" t="s">
        <v>1870</v>
      </c>
    </row>
    <row r="526" spans="1:34" ht="14.25" x14ac:dyDescent="0.2">
      <c r="A526" s="36" t="s">
        <v>2509</v>
      </c>
      <c r="B526" s="36"/>
      <c r="C526" s="54">
        <v>1</v>
      </c>
      <c r="D526" s="37" t="s">
        <v>2540</v>
      </c>
      <c r="E526" s="67" t="s">
        <v>1874</v>
      </c>
      <c r="F526" s="89"/>
      <c r="G526" s="37">
        <v>168.5</v>
      </c>
      <c r="H526" s="37">
        <v>53</v>
      </c>
      <c r="I526" s="65">
        <v>18.667065836627955</v>
      </c>
      <c r="J526" s="59">
        <v>100</v>
      </c>
      <c r="K526" s="59" t="s">
        <v>1868</v>
      </c>
      <c r="L526" s="37">
        <v>2854</v>
      </c>
      <c r="M526" s="59">
        <v>78</v>
      </c>
      <c r="N526" s="59" t="s">
        <v>1870</v>
      </c>
      <c r="O526" s="38">
        <v>10</v>
      </c>
      <c r="P526" s="59">
        <v>62</v>
      </c>
      <c r="Q526" s="59" t="s">
        <v>1870</v>
      </c>
      <c r="R526" s="37">
        <v>9.1</v>
      </c>
      <c r="S526" s="59">
        <v>64</v>
      </c>
      <c r="T526" s="59" t="s">
        <v>1870</v>
      </c>
      <c r="U526" s="37">
        <v>130</v>
      </c>
      <c r="V526" s="59">
        <v>20</v>
      </c>
      <c r="W526" s="59" t="s">
        <v>1914</v>
      </c>
      <c r="X526" s="37">
        <v>32</v>
      </c>
      <c r="Y526" s="59">
        <v>66</v>
      </c>
      <c r="Z526" s="59" t="s">
        <v>1870</v>
      </c>
      <c r="AA526" s="37" t="s">
        <v>2184</v>
      </c>
      <c r="AB526" s="64">
        <v>40</v>
      </c>
      <c r="AC526" s="62" t="s">
        <v>1914</v>
      </c>
      <c r="AD526" s="128">
        <v>62.1</v>
      </c>
      <c r="AE526" s="62">
        <v>0</v>
      </c>
      <c r="AF526" s="62"/>
      <c r="AG526" s="128">
        <v>62.1</v>
      </c>
      <c r="AH526" s="62" t="s">
        <v>1870</v>
      </c>
    </row>
    <row r="527" spans="1:34" ht="14.25" x14ac:dyDescent="0.2">
      <c r="A527" s="36" t="s">
        <v>2509</v>
      </c>
      <c r="B527" s="36"/>
      <c r="C527" s="54">
        <v>1</v>
      </c>
      <c r="D527" s="37" t="s">
        <v>2541</v>
      </c>
      <c r="E527" s="67" t="s">
        <v>1874</v>
      </c>
      <c r="F527" s="89"/>
      <c r="G527" s="37">
        <v>159</v>
      </c>
      <c r="H527" s="37">
        <v>56</v>
      </c>
      <c r="I527" s="65">
        <v>22.151022507021086</v>
      </c>
      <c r="J527" s="59">
        <v>100</v>
      </c>
      <c r="K527" s="59" t="s">
        <v>1868</v>
      </c>
      <c r="L527" s="37">
        <v>2981</v>
      </c>
      <c r="M527" s="59">
        <v>80</v>
      </c>
      <c r="N527" s="59" t="s">
        <v>1869</v>
      </c>
      <c r="O527" s="38">
        <v>8.5</v>
      </c>
      <c r="P527" s="59">
        <v>78</v>
      </c>
      <c r="Q527" s="59" t="s">
        <v>1870</v>
      </c>
      <c r="R527" s="37">
        <v>25.8</v>
      </c>
      <c r="S527" s="59">
        <v>100</v>
      </c>
      <c r="T527" s="59" t="s">
        <v>1875</v>
      </c>
      <c r="U527" s="37">
        <v>153</v>
      </c>
      <c r="V527" s="59">
        <v>62</v>
      </c>
      <c r="W527" s="59" t="s">
        <v>1870</v>
      </c>
      <c r="X527" s="37">
        <v>36</v>
      </c>
      <c r="Y527" s="59">
        <v>70</v>
      </c>
      <c r="Z527" s="59" t="s">
        <v>1870</v>
      </c>
      <c r="AA527" s="37" t="s">
        <v>2260</v>
      </c>
      <c r="AB527" s="64">
        <v>60</v>
      </c>
      <c r="AC527" s="62" t="s">
        <v>1870</v>
      </c>
      <c r="AD527" s="128">
        <v>77.8</v>
      </c>
      <c r="AE527" s="62">
        <v>0</v>
      </c>
      <c r="AF527" s="62"/>
      <c r="AG527" s="128">
        <v>77.8</v>
      </c>
      <c r="AH527" s="62" t="s">
        <v>1870</v>
      </c>
    </row>
    <row r="528" spans="1:34" ht="14.25" x14ac:dyDescent="0.2">
      <c r="A528" s="36" t="s">
        <v>2509</v>
      </c>
      <c r="B528" s="36"/>
      <c r="C528" s="54">
        <v>1</v>
      </c>
      <c r="D528" s="37" t="s">
        <v>2542</v>
      </c>
      <c r="E528" s="67" t="s">
        <v>1874</v>
      </c>
      <c r="F528" s="89"/>
      <c r="G528" s="37">
        <v>163.5</v>
      </c>
      <c r="H528" s="37">
        <v>71</v>
      </c>
      <c r="I528" s="65">
        <v>26.559679787522562</v>
      </c>
      <c r="J528" s="59">
        <v>60</v>
      </c>
      <c r="K528" s="59" t="s">
        <v>1909</v>
      </c>
      <c r="L528" s="37">
        <v>3010</v>
      </c>
      <c r="M528" s="59">
        <v>80</v>
      </c>
      <c r="N528" s="59" t="s">
        <v>1869</v>
      </c>
      <c r="O528" s="38">
        <v>9</v>
      </c>
      <c r="P528" s="59">
        <v>74</v>
      </c>
      <c r="Q528" s="59" t="s">
        <v>1870</v>
      </c>
      <c r="R528" s="37">
        <v>6.7</v>
      </c>
      <c r="S528" s="59">
        <v>60</v>
      </c>
      <c r="T528" s="59" t="s">
        <v>1870</v>
      </c>
      <c r="U528" s="37">
        <v>160</v>
      </c>
      <c r="V528" s="59">
        <v>66</v>
      </c>
      <c r="W528" s="59" t="s">
        <v>1870</v>
      </c>
      <c r="X528" s="37">
        <v>22</v>
      </c>
      <c r="Y528" s="59">
        <v>40</v>
      </c>
      <c r="Z528" s="59" t="s">
        <v>1914</v>
      </c>
      <c r="AA528" s="37" t="s">
        <v>2225</v>
      </c>
      <c r="AB528" s="64">
        <v>50</v>
      </c>
      <c r="AC528" s="62" t="s">
        <v>1914</v>
      </c>
      <c r="AD528" s="128">
        <v>62.4</v>
      </c>
      <c r="AE528" s="62">
        <v>0</v>
      </c>
      <c r="AF528" s="62"/>
      <c r="AG528" s="128">
        <v>62.4</v>
      </c>
      <c r="AH528" s="62" t="s">
        <v>1870</v>
      </c>
    </row>
    <row r="529" spans="1:34" ht="14.25" x14ac:dyDescent="0.2">
      <c r="A529" s="36" t="s">
        <v>2509</v>
      </c>
      <c r="B529" s="36"/>
      <c r="C529" s="54">
        <v>1</v>
      </c>
      <c r="D529" s="37" t="s">
        <v>2543</v>
      </c>
      <c r="E529" s="67" t="s">
        <v>1874</v>
      </c>
      <c r="F529" s="89"/>
      <c r="G529" s="37">
        <v>160</v>
      </c>
      <c r="H529" s="37">
        <v>68</v>
      </c>
      <c r="I529" s="65">
        <v>26.5625</v>
      </c>
      <c r="J529" s="59">
        <v>60</v>
      </c>
      <c r="K529" s="59" t="s">
        <v>1909</v>
      </c>
      <c r="L529" s="37">
        <v>3159</v>
      </c>
      <c r="M529" s="59">
        <v>85</v>
      </c>
      <c r="N529" s="59" t="s">
        <v>1869</v>
      </c>
      <c r="O529" s="38">
        <v>10</v>
      </c>
      <c r="P529" s="59">
        <v>62</v>
      </c>
      <c r="Q529" s="59" t="s">
        <v>1870</v>
      </c>
      <c r="R529" s="37">
        <v>19.3</v>
      </c>
      <c r="S529" s="59">
        <v>80</v>
      </c>
      <c r="T529" s="59" t="s">
        <v>1869</v>
      </c>
      <c r="U529" s="37">
        <v>122</v>
      </c>
      <c r="V529" s="59">
        <v>0</v>
      </c>
      <c r="W529" s="59" t="s">
        <v>1914</v>
      </c>
      <c r="X529" s="37">
        <v>30</v>
      </c>
      <c r="Y529" s="59">
        <v>64</v>
      </c>
      <c r="Z529" s="59" t="s">
        <v>1870</v>
      </c>
      <c r="AA529" s="37" t="s">
        <v>2544</v>
      </c>
      <c r="AB529" s="64"/>
      <c r="AC529" s="62" t="s">
        <v>1914</v>
      </c>
      <c r="AD529" s="128">
        <v>48.55</v>
      </c>
      <c r="AE529" s="62">
        <v>0</v>
      </c>
      <c r="AF529" s="62"/>
      <c r="AG529" s="128">
        <v>48.55</v>
      </c>
      <c r="AH529" s="62" t="s">
        <v>1914</v>
      </c>
    </row>
    <row r="530" spans="1:34" ht="14.25" x14ac:dyDescent="0.2">
      <c r="A530" s="36" t="s">
        <v>2509</v>
      </c>
      <c r="B530" s="36"/>
      <c r="C530" s="54">
        <v>1</v>
      </c>
      <c r="D530" s="37" t="s">
        <v>2545</v>
      </c>
      <c r="E530" s="67" t="s">
        <v>1874</v>
      </c>
      <c r="F530" s="89"/>
      <c r="G530" s="37">
        <v>159</v>
      </c>
      <c r="H530" s="37">
        <v>42</v>
      </c>
      <c r="I530" s="65">
        <v>16.613266880265815</v>
      </c>
      <c r="J530" s="59">
        <v>80</v>
      </c>
      <c r="K530" s="59" t="s">
        <v>1906</v>
      </c>
      <c r="L530" s="37">
        <v>3473</v>
      </c>
      <c r="M530" s="59">
        <v>100</v>
      </c>
      <c r="N530" s="59" t="s">
        <v>1875</v>
      </c>
      <c r="O530" s="38">
        <v>10.1</v>
      </c>
      <c r="P530" s="59">
        <v>62</v>
      </c>
      <c r="Q530" s="59" t="s">
        <v>1870</v>
      </c>
      <c r="R530" s="37">
        <v>23.3</v>
      </c>
      <c r="S530" s="59">
        <v>90</v>
      </c>
      <c r="T530" s="59" t="s">
        <v>1875</v>
      </c>
      <c r="U530" s="37">
        <v>130</v>
      </c>
      <c r="V530" s="59">
        <v>20</v>
      </c>
      <c r="W530" s="59" t="s">
        <v>1914</v>
      </c>
      <c r="X530" s="37">
        <v>32</v>
      </c>
      <c r="Y530" s="59">
        <v>66</v>
      </c>
      <c r="Z530" s="59" t="s">
        <v>1870</v>
      </c>
      <c r="AA530" s="37" t="s">
        <v>2210</v>
      </c>
      <c r="AB530" s="64">
        <v>30</v>
      </c>
      <c r="AC530" s="62" t="s">
        <v>1914</v>
      </c>
      <c r="AD530" s="128">
        <v>63</v>
      </c>
      <c r="AE530" s="62">
        <v>0</v>
      </c>
      <c r="AF530" s="62"/>
      <c r="AG530" s="128">
        <v>63</v>
      </c>
      <c r="AH530" s="62" t="s">
        <v>1870</v>
      </c>
    </row>
    <row r="531" spans="1:34" ht="14.25" x14ac:dyDescent="0.2">
      <c r="A531" s="36" t="s">
        <v>2509</v>
      </c>
      <c r="B531" s="36"/>
      <c r="C531" s="54">
        <v>1</v>
      </c>
      <c r="D531" s="37" t="s">
        <v>2546</v>
      </c>
      <c r="E531" s="67" t="s">
        <v>1874</v>
      </c>
      <c r="F531" s="89"/>
      <c r="G531" s="37">
        <v>161</v>
      </c>
      <c r="H531" s="37">
        <v>48</v>
      </c>
      <c r="I531" s="65">
        <v>18.517804097064158</v>
      </c>
      <c r="J531" s="59">
        <v>100</v>
      </c>
      <c r="K531" s="59" t="s">
        <v>1868</v>
      </c>
      <c r="L531" s="37">
        <v>2417</v>
      </c>
      <c r="M531" s="59">
        <v>68</v>
      </c>
      <c r="N531" s="59" t="s">
        <v>1870</v>
      </c>
      <c r="O531" s="38">
        <v>10</v>
      </c>
      <c r="P531" s="59">
        <v>62</v>
      </c>
      <c r="Q531" s="59" t="s">
        <v>1870</v>
      </c>
      <c r="R531" s="37">
        <v>6.6</v>
      </c>
      <c r="S531" s="59">
        <v>60</v>
      </c>
      <c r="T531" s="59" t="s">
        <v>1870</v>
      </c>
      <c r="U531" s="37">
        <v>135</v>
      </c>
      <c r="V531" s="59">
        <v>30</v>
      </c>
      <c r="W531" s="59" t="s">
        <v>1914</v>
      </c>
      <c r="X531" s="37">
        <v>25</v>
      </c>
      <c r="Y531" s="59">
        <v>60</v>
      </c>
      <c r="Z531" s="59" t="s">
        <v>1870</v>
      </c>
      <c r="AA531" s="37" t="s">
        <v>2175</v>
      </c>
      <c r="AB531" s="64">
        <v>50</v>
      </c>
      <c r="AC531" s="62" t="s">
        <v>1914</v>
      </c>
      <c r="AD531" s="128">
        <v>62.6</v>
      </c>
      <c r="AE531" s="62">
        <v>0</v>
      </c>
      <c r="AF531" s="62"/>
      <c r="AG531" s="128">
        <v>62.6</v>
      </c>
      <c r="AH531" s="62" t="s">
        <v>1870</v>
      </c>
    </row>
    <row r="532" spans="1:34" ht="14.25" x14ac:dyDescent="0.2">
      <c r="A532" s="36" t="s">
        <v>2509</v>
      </c>
      <c r="B532" s="36"/>
      <c r="C532" s="54">
        <v>1</v>
      </c>
      <c r="D532" s="37" t="s">
        <v>2547</v>
      </c>
      <c r="E532" s="67" t="s">
        <v>1874</v>
      </c>
      <c r="F532" s="89"/>
      <c r="G532" s="37">
        <v>169</v>
      </c>
      <c r="H532" s="37">
        <v>107</v>
      </c>
      <c r="I532" s="65">
        <v>37.463674241097998</v>
      </c>
      <c r="J532" s="59">
        <v>60</v>
      </c>
      <c r="K532" s="59" t="s">
        <v>1909</v>
      </c>
      <c r="L532" s="37">
        <v>3120</v>
      </c>
      <c r="M532" s="59">
        <v>85</v>
      </c>
      <c r="N532" s="59" t="s">
        <v>1869</v>
      </c>
      <c r="O532" s="38">
        <v>14</v>
      </c>
      <c r="P532" s="59">
        <v>0</v>
      </c>
      <c r="Q532" s="59" t="s">
        <v>1914</v>
      </c>
      <c r="R532" s="37">
        <v>3.7</v>
      </c>
      <c r="S532" s="59">
        <v>30</v>
      </c>
      <c r="T532" s="59" t="s">
        <v>1914</v>
      </c>
      <c r="U532" s="37">
        <v>110</v>
      </c>
      <c r="V532" s="59">
        <v>0</v>
      </c>
      <c r="W532" s="59" t="s">
        <v>1914</v>
      </c>
      <c r="X532" s="37">
        <v>22</v>
      </c>
      <c r="Y532" s="59">
        <v>40</v>
      </c>
      <c r="Z532" s="59" t="s">
        <v>1914</v>
      </c>
      <c r="AA532" s="37" t="s">
        <v>2548</v>
      </c>
      <c r="AB532" s="64"/>
      <c r="AC532" s="62" t="s">
        <v>1914</v>
      </c>
      <c r="AD532" s="128">
        <v>28.75</v>
      </c>
      <c r="AE532" s="62">
        <v>0</v>
      </c>
      <c r="AF532" s="62"/>
      <c r="AG532" s="128">
        <v>28.75</v>
      </c>
      <c r="AH532" s="62" t="s">
        <v>1914</v>
      </c>
    </row>
    <row r="533" spans="1:34" ht="14.25" x14ac:dyDescent="0.2">
      <c r="A533" s="36" t="s">
        <v>2509</v>
      </c>
      <c r="B533" s="36"/>
      <c r="C533" s="54">
        <v>1</v>
      </c>
      <c r="D533" s="37" t="s">
        <v>2549</v>
      </c>
      <c r="E533" s="67" t="s">
        <v>1874</v>
      </c>
      <c r="F533" s="89"/>
      <c r="G533" s="37">
        <v>153</v>
      </c>
      <c r="H533" s="37">
        <v>76</v>
      </c>
      <c r="I533" s="65">
        <v>32.466145499594177</v>
      </c>
      <c r="J533" s="59">
        <v>60</v>
      </c>
      <c r="K533" s="59" t="s">
        <v>1909</v>
      </c>
      <c r="L533" s="37">
        <v>2793</v>
      </c>
      <c r="M533" s="59">
        <v>76</v>
      </c>
      <c r="N533" s="59" t="s">
        <v>1870</v>
      </c>
      <c r="O533" s="38">
        <v>10</v>
      </c>
      <c r="P533" s="59">
        <v>62</v>
      </c>
      <c r="Q533" s="59" t="s">
        <v>1870</v>
      </c>
      <c r="R533" s="37">
        <v>-7</v>
      </c>
      <c r="S533" s="59">
        <v>0</v>
      </c>
      <c r="T533" s="59" t="s">
        <v>1914</v>
      </c>
      <c r="U533" s="37">
        <v>110</v>
      </c>
      <c r="V533" s="59">
        <v>0</v>
      </c>
      <c r="W533" s="59" t="s">
        <v>1914</v>
      </c>
      <c r="X533" s="37">
        <v>20</v>
      </c>
      <c r="Y533" s="59">
        <v>30</v>
      </c>
      <c r="Z533" s="59" t="s">
        <v>1914</v>
      </c>
      <c r="AA533" s="37" t="s">
        <v>2468</v>
      </c>
      <c r="AB533" s="64"/>
      <c r="AC533" s="62" t="s">
        <v>1914</v>
      </c>
      <c r="AD533" s="128">
        <v>35.799999999999997</v>
      </c>
      <c r="AE533" s="62">
        <v>0</v>
      </c>
      <c r="AF533" s="62"/>
      <c r="AG533" s="128">
        <v>35.799999999999997</v>
      </c>
      <c r="AH533" s="62" t="s">
        <v>1914</v>
      </c>
    </row>
    <row r="534" spans="1:34" ht="14.25" x14ac:dyDescent="0.2">
      <c r="A534" s="36" t="s">
        <v>2509</v>
      </c>
      <c r="B534" s="36"/>
      <c r="C534" s="54">
        <v>1</v>
      </c>
      <c r="D534" s="37" t="s">
        <v>2550</v>
      </c>
      <c r="E534" s="67" t="s">
        <v>1874</v>
      </c>
      <c r="F534" s="89"/>
      <c r="G534" s="37">
        <v>163</v>
      </c>
      <c r="H534" s="37">
        <v>59</v>
      </c>
      <c r="I534" s="65">
        <v>22.206330686137981</v>
      </c>
      <c r="J534" s="59">
        <v>100</v>
      </c>
      <c r="K534" s="59" t="s">
        <v>1868</v>
      </c>
      <c r="L534" s="37">
        <v>2403</v>
      </c>
      <c r="M534" s="59">
        <v>68</v>
      </c>
      <c r="N534" s="59" t="s">
        <v>1870</v>
      </c>
      <c r="O534" s="38">
        <v>10.1</v>
      </c>
      <c r="P534" s="59">
        <v>62</v>
      </c>
      <c r="Q534" s="59" t="s">
        <v>1870</v>
      </c>
      <c r="R534" s="37">
        <v>12.8</v>
      </c>
      <c r="S534" s="59">
        <v>70</v>
      </c>
      <c r="T534" s="59" t="s">
        <v>1870</v>
      </c>
      <c r="U534" s="37">
        <v>154</v>
      </c>
      <c r="V534" s="59">
        <v>62</v>
      </c>
      <c r="W534" s="59" t="s">
        <v>1870</v>
      </c>
      <c r="X534" s="37">
        <v>20</v>
      </c>
      <c r="Y534" s="59">
        <v>30</v>
      </c>
      <c r="Z534" s="59" t="s">
        <v>1914</v>
      </c>
      <c r="AA534" s="37" t="s">
        <v>2398</v>
      </c>
      <c r="AB534" s="64">
        <v>62</v>
      </c>
      <c r="AC534" s="62" t="s">
        <v>1870</v>
      </c>
      <c r="AD534" s="128">
        <v>66.2</v>
      </c>
      <c r="AE534" s="62">
        <v>0</v>
      </c>
      <c r="AF534" s="62"/>
      <c r="AG534" s="128">
        <v>66.2</v>
      </c>
      <c r="AH534" s="62" t="s">
        <v>1870</v>
      </c>
    </row>
    <row r="535" spans="1:34" ht="14.25" x14ac:dyDescent="0.2">
      <c r="A535" s="36" t="s">
        <v>2509</v>
      </c>
      <c r="B535" s="36"/>
      <c r="C535" s="54">
        <v>1</v>
      </c>
      <c r="D535" s="37" t="s">
        <v>2551</v>
      </c>
      <c r="E535" s="67" t="s">
        <v>1874</v>
      </c>
      <c r="F535" s="89"/>
      <c r="G535" s="37">
        <v>165</v>
      </c>
      <c r="H535" s="37">
        <v>53</v>
      </c>
      <c r="I535" s="65">
        <v>19.467401285583104</v>
      </c>
      <c r="J535" s="59">
        <v>100</v>
      </c>
      <c r="K535" s="59" t="s">
        <v>1868</v>
      </c>
      <c r="L535" s="37">
        <v>2944</v>
      </c>
      <c r="M535" s="59">
        <v>78</v>
      </c>
      <c r="N535" s="59" t="s">
        <v>1870</v>
      </c>
      <c r="O535" s="38">
        <v>9.5</v>
      </c>
      <c r="P535" s="59">
        <v>68</v>
      </c>
      <c r="Q535" s="59" t="s">
        <v>1870</v>
      </c>
      <c r="R535" s="37">
        <v>19.3</v>
      </c>
      <c r="S535" s="59">
        <v>80</v>
      </c>
      <c r="T535" s="59" t="s">
        <v>1869</v>
      </c>
      <c r="U535" s="37">
        <v>160</v>
      </c>
      <c r="V535" s="59">
        <v>66</v>
      </c>
      <c r="W535" s="59" t="s">
        <v>1870</v>
      </c>
      <c r="X535" s="37">
        <v>38</v>
      </c>
      <c r="Y535" s="59">
        <v>72</v>
      </c>
      <c r="Z535" s="59" t="s">
        <v>1870</v>
      </c>
      <c r="AA535" s="37" t="s">
        <v>1912</v>
      </c>
      <c r="AB535" s="64">
        <v>80</v>
      </c>
      <c r="AC535" s="62" t="s">
        <v>1869</v>
      </c>
      <c r="AD535" s="128">
        <v>78.100000000000009</v>
      </c>
      <c r="AE535" s="62">
        <v>0</v>
      </c>
      <c r="AF535" s="62"/>
      <c r="AG535" s="128">
        <v>78.099999999999994</v>
      </c>
      <c r="AH535" s="62" t="s">
        <v>1870</v>
      </c>
    </row>
    <row r="536" spans="1:34" ht="14.25" x14ac:dyDescent="0.2">
      <c r="A536" s="36" t="s">
        <v>2509</v>
      </c>
      <c r="B536" s="36"/>
      <c r="C536" s="54">
        <v>1</v>
      </c>
      <c r="D536" s="37" t="s">
        <v>2552</v>
      </c>
      <c r="E536" s="67" t="s">
        <v>1903</v>
      </c>
      <c r="F536" s="89"/>
      <c r="G536" s="37">
        <v>188</v>
      </c>
      <c r="H536" s="37">
        <v>93</v>
      </c>
      <c r="I536" s="65">
        <v>26.312811226799454</v>
      </c>
      <c r="J536" s="59">
        <v>80</v>
      </c>
      <c r="K536" s="59" t="s">
        <v>1889</v>
      </c>
      <c r="L536" s="37">
        <v>7066</v>
      </c>
      <c r="M536" s="59">
        <v>100</v>
      </c>
      <c r="N536" s="59" t="s">
        <v>1875</v>
      </c>
      <c r="O536" s="38">
        <v>6.9</v>
      </c>
      <c r="P536" s="59">
        <v>95</v>
      </c>
      <c r="Q536" s="59" t="s">
        <v>1875</v>
      </c>
      <c r="R536" s="37">
        <v>20.100000000000001</v>
      </c>
      <c r="S536" s="59">
        <v>85</v>
      </c>
      <c r="T536" s="59" t="s">
        <v>1869</v>
      </c>
      <c r="U536" s="37">
        <v>246</v>
      </c>
      <c r="V536" s="59">
        <v>80</v>
      </c>
      <c r="W536" s="59" t="s">
        <v>1869</v>
      </c>
      <c r="X536" s="37">
        <v>4</v>
      </c>
      <c r="Y536" s="59">
        <v>10</v>
      </c>
      <c r="Z536" s="59" t="s">
        <v>1914</v>
      </c>
      <c r="AA536" s="37" t="s">
        <v>1878</v>
      </c>
      <c r="AB536" s="64">
        <v>62</v>
      </c>
      <c r="AC536" s="62" t="s">
        <v>1870</v>
      </c>
      <c r="AD536" s="128">
        <v>75.900000000000006</v>
      </c>
      <c r="AE536" s="62">
        <v>0</v>
      </c>
      <c r="AF536" s="62"/>
      <c r="AG536" s="128">
        <v>75.900000000000006</v>
      </c>
      <c r="AH536" s="62" t="s">
        <v>1870</v>
      </c>
    </row>
    <row r="537" spans="1:34" ht="14.25" x14ac:dyDescent="0.2">
      <c r="A537" s="36" t="s">
        <v>2509</v>
      </c>
      <c r="B537" s="36"/>
      <c r="C537" s="54">
        <v>1</v>
      </c>
      <c r="D537" s="37" t="s">
        <v>2553</v>
      </c>
      <c r="E537" s="67" t="s">
        <v>1903</v>
      </c>
      <c r="F537" s="89"/>
      <c r="G537" s="37">
        <v>178</v>
      </c>
      <c r="H537" s="37">
        <v>65</v>
      </c>
      <c r="I537" s="65">
        <v>20.515086478979924</v>
      </c>
      <c r="J537" s="59">
        <v>100</v>
      </c>
      <c r="K537" s="59" t="s">
        <v>1868</v>
      </c>
      <c r="L537" s="37">
        <v>4585</v>
      </c>
      <c r="M537" s="59">
        <v>85</v>
      </c>
      <c r="N537" s="59" t="s">
        <v>1869</v>
      </c>
      <c r="O537" s="38">
        <v>7.6</v>
      </c>
      <c r="P537" s="59">
        <v>76</v>
      </c>
      <c r="Q537" s="59" t="s">
        <v>1870</v>
      </c>
      <c r="R537" s="37">
        <v>6.1</v>
      </c>
      <c r="S537" s="59">
        <v>64</v>
      </c>
      <c r="T537" s="59" t="s">
        <v>1870</v>
      </c>
      <c r="U537" s="37">
        <v>192</v>
      </c>
      <c r="V537" s="59">
        <v>30</v>
      </c>
      <c r="W537" s="59" t="s">
        <v>1914</v>
      </c>
      <c r="X537" s="37">
        <v>3</v>
      </c>
      <c r="Y537" s="59">
        <v>0</v>
      </c>
      <c r="Z537" s="59" t="s">
        <v>1914</v>
      </c>
      <c r="AA537" s="37" t="s">
        <v>1977</v>
      </c>
      <c r="AB537" s="64">
        <v>62</v>
      </c>
      <c r="AC537" s="62" t="s">
        <v>1870</v>
      </c>
      <c r="AD537" s="128">
        <v>64.75</v>
      </c>
      <c r="AE537" s="62">
        <v>0</v>
      </c>
      <c r="AF537" s="62"/>
      <c r="AG537" s="128">
        <v>64.75</v>
      </c>
      <c r="AH537" s="62" t="s">
        <v>1870</v>
      </c>
    </row>
    <row r="538" spans="1:34" ht="14.25" x14ac:dyDescent="0.2">
      <c r="A538" s="36" t="s">
        <v>2509</v>
      </c>
      <c r="B538" s="36"/>
      <c r="C538" s="54">
        <v>1</v>
      </c>
      <c r="D538" s="37" t="s">
        <v>2554</v>
      </c>
      <c r="E538" s="67" t="s">
        <v>1903</v>
      </c>
      <c r="F538" s="89"/>
      <c r="G538" s="37">
        <v>178</v>
      </c>
      <c r="H538" s="37">
        <v>71</v>
      </c>
      <c r="I538" s="65">
        <v>22.408786769347305</v>
      </c>
      <c r="J538" s="59">
        <v>100</v>
      </c>
      <c r="K538" s="59" t="s">
        <v>1868</v>
      </c>
      <c r="L538" s="37">
        <v>3997</v>
      </c>
      <c r="M538" s="59">
        <v>76</v>
      </c>
      <c r="N538" s="59" t="s">
        <v>1870</v>
      </c>
      <c r="O538" s="38">
        <v>8.6999999999999993</v>
      </c>
      <c r="P538" s="59">
        <v>64</v>
      </c>
      <c r="Q538" s="59" t="s">
        <v>1870</v>
      </c>
      <c r="R538" s="37">
        <v>3.3</v>
      </c>
      <c r="S538" s="59">
        <v>60</v>
      </c>
      <c r="T538" s="59" t="s">
        <v>1870</v>
      </c>
      <c r="U538" s="37">
        <v>170</v>
      </c>
      <c r="V538" s="59">
        <v>0</v>
      </c>
      <c r="W538" s="59" t="s">
        <v>1914</v>
      </c>
      <c r="X538" s="37">
        <v>1</v>
      </c>
      <c r="Y538" s="59">
        <v>0</v>
      </c>
      <c r="Z538" s="59" t="s">
        <v>1914</v>
      </c>
      <c r="AA538" s="37" t="s">
        <v>2555</v>
      </c>
      <c r="AB538" s="64"/>
      <c r="AC538" s="62" t="s">
        <v>1914</v>
      </c>
      <c r="AD538" s="128">
        <v>45.2</v>
      </c>
      <c r="AE538" s="62">
        <v>0</v>
      </c>
      <c r="AF538" s="62"/>
      <c r="AG538" s="128">
        <v>45.2</v>
      </c>
      <c r="AH538" s="62" t="s">
        <v>1914</v>
      </c>
    </row>
    <row r="539" spans="1:34" ht="14.25" x14ac:dyDescent="0.2">
      <c r="A539" s="36" t="s">
        <v>2509</v>
      </c>
      <c r="B539" s="36"/>
      <c r="C539" s="54">
        <v>1</v>
      </c>
      <c r="D539" s="37" t="s">
        <v>2556</v>
      </c>
      <c r="E539" s="67" t="s">
        <v>1903</v>
      </c>
      <c r="F539" s="89"/>
      <c r="G539" s="37">
        <v>178</v>
      </c>
      <c r="H539" s="37">
        <v>109</v>
      </c>
      <c r="I539" s="65">
        <v>34.402221941674028</v>
      </c>
      <c r="J539" s="59">
        <v>60</v>
      </c>
      <c r="K539" s="59" t="s">
        <v>1909</v>
      </c>
      <c r="L539" s="37">
        <v>4846</v>
      </c>
      <c r="M539" s="59">
        <v>95</v>
      </c>
      <c r="N539" s="59" t="s">
        <v>1875</v>
      </c>
      <c r="O539" s="38">
        <v>8.5</v>
      </c>
      <c r="P539" s="59">
        <v>66</v>
      </c>
      <c r="Q539" s="59" t="s">
        <v>1870</v>
      </c>
      <c r="R539" s="37">
        <v>22.3</v>
      </c>
      <c r="S539" s="59">
        <v>90</v>
      </c>
      <c r="T539" s="59" t="s">
        <v>1875</v>
      </c>
      <c r="U539" s="37">
        <v>205</v>
      </c>
      <c r="V539" s="59">
        <v>60</v>
      </c>
      <c r="W539" s="59" t="s">
        <v>1870</v>
      </c>
      <c r="X539" s="37">
        <v>1</v>
      </c>
      <c r="Y539" s="59">
        <v>0</v>
      </c>
      <c r="Z539" s="59" t="s">
        <v>1914</v>
      </c>
      <c r="AA539" s="37" t="s">
        <v>1878</v>
      </c>
      <c r="AB539" s="64">
        <v>62</v>
      </c>
      <c r="AC539" s="62" t="s">
        <v>1870</v>
      </c>
      <c r="AD539" s="128">
        <v>63.85</v>
      </c>
      <c r="AE539" s="62">
        <v>0</v>
      </c>
      <c r="AF539" s="62"/>
      <c r="AG539" s="128">
        <v>63.85</v>
      </c>
      <c r="AH539" s="62" t="s">
        <v>1870</v>
      </c>
    </row>
    <row r="540" spans="1:34" ht="14.25" x14ac:dyDescent="0.2">
      <c r="A540" s="36" t="s">
        <v>2509</v>
      </c>
      <c r="B540" s="36"/>
      <c r="C540" s="54">
        <v>1</v>
      </c>
      <c r="D540" s="37" t="s">
        <v>2557</v>
      </c>
      <c r="E540" s="67" t="s">
        <v>1903</v>
      </c>
      <c r="F540" s="89"/>
      <c r="G540" s="37">
        <v>195</v>
      </c>
      <c r="H540" s="37">
        <v>66</v>
      </c>
      <c r="I540" s="65">
        <v>17.357001972386588</v>
      </c>
      <c r="J540" s="59">
        <v>100</v>
      </c>
      <c r="K540" s="59" t="s">
        <v>1868</v>
      </c>
      <c r="L540" s="37">
        <v>4600</v>
      </c>
      <c r="M540" s="59">
        <v>85</v>
      </c>
      <c r="N540" s="59" t="s">
        <v>1869</v>
      </c>
      <c r="O540" s="38">
        <v>9.6999999999999993</v>
      </c>
      <c r="P540" s="59">
        <v>30</v>
      </c>
      <c r="Q540" s="59" t="s">
        <v>1914</v>
      </c>
      <c r="R540" s="37">
        <v>11.7</v>
      </c>
      <c r="S540" s="59">
        <v>72</v>
      </c>
      <c r="T540" s="59" t="s">
        <v>1870</v>
      </c>
      <c r="U540" s="37">
        <v>226</v>
      </c>
      <c r="V540" s="59">
        <v>70</v>
      </c>
      <c r="W540" s="59" t="s">
        <v>1870</v>
      </c>
      <c r="X540" s="37">
        <v>4</v>
      </c>
      <c r="Y540" s="59">
        <v>10</v>
      </c>
      <c r="Z540" s="59" t="s">
        <v>1914</v>
      </c>
      <c r="AA540" s="37" t="s">
        <v>2153</v>
      </c>
      <c r="AB540" s="64">
        <v>60</v>
      </c>
      <c r="AC540" s="62" t="s">
        <v>1870</v>
      </c>
      <c r="AD540" s="128">
        <v>60.95</v>
      </c>
      <c r="AE540" s="62">
        <v>0</v>
      </c>
      <c r="AF540" s="62"/>
      <c r="AG540" s="128">
        <v>60.95</v>
      </c>
      <c r="AH540" s="62" t="s">
        <v>1870</v>
      </c>
    </row>
    <row r="541" spans="1:34" ht="14.25" x14ac:dyDescent="0.2">
      <c r="A541" s="36" t="s">
        <v>2509</v>
      </c>
      <c r="B541" s="36"/>
      <c r="C541" s="54">
        <v>1</v>
      </c>
      <c r="D541" s="37" t="s">
        <v>2558</v>
      </c>
      <c r="E541" s="67" t="s">
        <v>1903</v>
      </c>
      <c r="F541" s="89"/>
      <c r="G541" s="37">
        <v>185</v>
      </c>
      <c r="H541" s="37">
        <v>118</v>
      </c>
      <c r="I541" s="65">
        <v>34.47772096420745</v>
      </c>
      <c r="J541" s="59">
        <v>60</v>
      </c>
      <c r="K541" s="59" t="s">
        <v>1909</v>
      </c>
      <c r="L541" s="37">
        <v>4444</v>
      </c>
      <c r="M541" s="59">
        <v>80</v>
      </c>
      <c r="N541" s="59" t="s">
        <v>1869</v>
      </c>
      <c r="O541" s="38">
        <v>8.5</v>
      </c>
      <c r="P541" s="59">
        <v>66</v>
      </c>
      <c r="Q541" s="59" t="s">
        <v>1870</v>
      </c>
      <c r="R541" s="37">
        <v>16.7</v>
      </c>
      <c r="S541" s="59">
        <v>78</v>
      </c>
      <c r="T541" s="59" t="s">
        <v>1870</v>
      </c>
      <c r="U541" s="37">
        <v>230</v>
      </c>
      <c r="V541" s="59">
        <v>72</v>
      </c>
      <c r="W541" s="59" t="s">
        <v>1870</v>
      </c>
      <c r="X541" s="37">
        <v>0</v>
      </c>
      <c r="Y541" s="59">
        <v>0</v>
      </c>
      <c r="Z541" s="59" t="s">
        <v>1914</v>
      </c>
      <c r="AA541" s="37" t="s">
        <v>1876</v>
      </c>
      <c r="AB541" s="64">
        <v>70</v>
      </c>
      <c r="AC541" s="62" t="s">
        <v>1870</v>
      </c>
      <c r="AD541" s="128">
        <v>63.2</v>
      </c>
      <c r="AE541" s="62">
        <v>0</v>
      </c>
      <c r="AF541" s="62"/>
      <c r="AG541" s="128">
        <v>63.2</v>
      </c>
      <c r="AH541" s="62" t="s">
        <v>1870</v>
      </c>
    </row>
    <row r="542" spans="1:34" ht="14.25" x14ac:dyDescent="0.2">
      <c r="A542" s="36" t="s">
        <v>2509</v>
      </c>
      <c r="B542" s="36"/>
      <c r="C542" s="54">
        <v>1</v>
      </c>
      <c r="D542" s="37" t="s">
        <v>2559</v>
      </c>
      <c r="E542" s="67" t="s">
        <v>1903</v>
      </c>
      <c r="F542" s="89"/>
      <c r="G542" s="37">
        <v>179</v>
      </c>
      <c r="H542" s="37">
        <v>68</v>
      </c>
      <c r="I542" s="65">
        <v>21.222808276895229</v>
      </c>
      <c r="J542" s="59">
        <v>100</v>
      </c>
      <c r="K542" s="59" t="s">
        <v>1868</v>
      </c>
      <c r="L542" s="37">
        <v>3981</v>
      </c>
      <c r="M542" s="59">
        <v>76</v>
      </c>
      <c r="N542" s="59" t="s">
        <v>1870</v>
      </c>
      <c r="O542" s="38">
        <v>8.8000000000000007</v>
      </c>
      <c r="P542" s="59">
        <v>62</v>
      </c>
      <c r="Q542" s="59" t="s">
        <v>1870</v>
      </c>
      <c r="R542" s="37">
        <v>8.9</v>
      </c>
      <c r="S542" s="59">
        <v>68</v>
      </c>
      <c r="T542" s="59" t="s">
        <v>1870</v>
      </c>
      <c r="U542" s="37">
        <v>210</v>
      </c>
      <c r="V542" s="59">
        <v>62</v>
      </c>
      <c r="W542" s="59" t="s">
        <v>1870</v>
      </c>
      <c r="X542" s="37">
        <v>0</v>
      </c>
      <c r="Y542" s="59">
        <v>0</v>
      </c>
      <c r="Z542" s="59" t="s">
        <v>1914</v>
      </c>
      <c r="AA542" s="37" t="s">
        <v>2179</v>
      </c>
      <c r="AB542" s="64">
        <v>62</v>
      </c>
      <c r="AC542" s="62" t="s">
        <v>1870</v>
      </c>
      <c r="AD542" s="128">
        <v>64.2</v>
      </c>
      <c r="AE542" s="62">
        <v>0</v>
      </c>
      <c r="AF542" s="62"/>
      <c r="AG542" s="128">
        <v>64.2</v>
      </c>
      <c r="AH542" s="62" t="s">
        <v>1870</v>
      </c>
    </row>
    <row r="543" spans="1:34" ht="14.25" x14ac:dyDescent="0.2">
      <c r="A543" s="36" t="s">
        <v>2509</v>
      </c>
      <c r="B543" s="36"/>
      <c r="C543" s="54">
        <v>1</v>
      </c>
      <c r="D543" s="37" t="s">
        <v>2560</v>
      </c>
      <c r="E543" s="67" t="s">
        <v>1903</v>
      </c>
      <c r="F543" s="89"/>
      <c r="G543" s="37">
        <v>169</v>
      </c>
      <c r="H543" s="37">
        <v>53</v>
      </c>
      <c r="I543" s="65">
        <v>18.556773222226113</v>
      </c>
      <c r="J543" s="59">
        <v>100</v>
      </c>
      <c r="K543" s="59" t="s">
        <v>1868</v>
      </c>
      <c r="L543" s="37">
        <v>4194</v>
      </c>
      <c r="M543" s="59">
        <v>78</v>
      </c>
      <c r="N543" s="59" t="s">
        <v>1870</v>
      </c>
      <c r="O543" s="38">
        <v>7.4</v>
      </c>
      <c r="P543" s="59">
        <v>78</v>
      </c>
      <c r="Q543" s="59" t="s">
        <v>1870</v>
      </c>
      <c r="R543" s="37">
        <v>6.2</v>
      </c>
      <c r="S543" s="59">
        <v>64</v>
      </c>
      <c r="T543" s="59" t="s">
        <v>1870</v>
      </c>
      <c r="U543" s="37">
        <v>220</v>
      </c>
      <c r="V543" s="59">
        <v>66</v>
      </c>
      <c r="W543" s="59" t="s">
        <v>1870</v>
      </c>
      <c r="X543" s="37">
        <v>0</v>
      </c>
      <c r="Y543" s="59">
        <v>0</v>
      </c>
      <c r="Z543" s="59" t="s">
        <v>1914</v>
      </c>
      <c r="AA543" s="37" t="s">
        <v>1878</v>
      </c>
      <c r="AB543" s="64">
        <v>62</v>
      </c>
      <c r="AC543" s="62" t="s">
        <v>1870</v>
      </c>
      <c r="AD543" s="128">
        <v>67.7</v>
      </c>
      <c r="AE543" s="62">
        <v>0</v>
      </c>
      <c r="AF543" s="62"/>
      <c r="AG543" s="128">
        <v>67.7</v>
      </c>
      <c r="AH543" s="62" t="s">
        <v>1870</v>
      </c>
    </row>
    <row r="544" spans="1:34" ht="14.25" x14ac:dyDescent="0.2">
      <c r="A544" s="36" t="s">
        <v>2509</v>
      </c>
      <c r="B544" s="36"/>
      <c r="C544" s="54">
        <v>1</v>
      </c>
      <c r="D544" s="37" t="s">
        <v>2561</v>
      </c>
      <c r="E544" s="67" t="s">
        <v>1903</v>
      </c>
      <c r="F544" s="89"/>
      <c r="G544" s="37">
        <v>182</v>
      </c>
      <c r="H544" s="37">
        <v>64</v>
      </c>
      <c r="I544" s="65">
        <v>19.321338002656685</v>
      </c>
      <c r="J544" s="59">
        <v>100</v>
      </c>
      <c r="K544" s="59" t="s">
        <v>1868</v>
      </c>
      <c r="L544" s="37">
        <v>3765</v>
      </c>
      <c r="M544" s="59">
        <v>72</v>
      </c>
      <c r="N544" s="59" t="s">
        <v>1870</v>
      </c>
      <c r="O544" s="38">
        <v>7</v>
      </c>
      <c r="P544" s="59">
        <v>90</v>
      </c>
      <c r="Q544" s="59" t="s">
        <v>1875</v>
      </c>
      <c r="R544" s="37">
        <v>3.7</v>
      </c>
      <c r="S544" s="59">
        <v>60</v>
      </c>
      <c r="T544" s="59" t="s">
        <v>1870</v>
      </c>
      <c r="U544" s="37">
        <v>200</v>
      </c>
      <c r="V544" s="59">
        <v>50</v>
      </c>
      <c r="W544" s="59" t="s">
        <v>1914</v>
      </c>
      <c r="X544" s="37">
        <v>5</v>
      </c>
      <c r="Y544" s="59">
        <v>20</v>
      </c>
      <c r="Z544" s="59" t="s">
        <v>1914</v>
      </c>
      <c r="AA544" s="37" t="s">
        <v>1883</v>
      </c>
      <c r="AB544" s="64">
        <v>72</v>
      </c>
      <c r="AC544" s="62" t="s">
        <v>1870</v>
      </c>
      <c r="AD544" s="128">
        <v>71.2</v>
      </c>
      <c r="AE544" s="62">
        <v>0</v>
      </c>
      <c r="AF544" s="62"/>
      <c r="AG544" s="128">
        <v>71.2</v>
      </c>
      <c r="AH544" s="62" t="s">
        <v>1870</v>
      </c>
    </row>
    <row r="545" spans="1:34" ht="14.25" x14ac:dyDescent="0.2">
      <c r="A545" s="36" t="s">
        <v>2509</v>
      </c>
      <c r="B545" s="36"/>
      <c r="C545" s="54">
        <v>1</v>
      </c>
      <c r="D545" s="37" t="s">
        <v>2562</v>
      </c>
      <c r="E545" s="67" t="s">
        <v>1903</v>
      </c>
      <c r="F545" s="89"/>
      <c r="G545" s="37">
        <v>186</v>
      </c>
      <c r="H545" s="37">
        <v>109</v>
      </c>
      <c r="I545" s="65">
        <v>31.506532547115274</v>
      </c>
      <c r="J545" s="59">
        <v>60</v>
      </c>
      <c r="K545" s="59" t="s">
        <v>1909</v>
      </c>
      <c r="L545" s="37">
        <v>4570</v>
      </c>
      <c r="M545" s="59">
        <v>85</v>
      </c>
      <c r="N545" s="59" t="s">
        <v>1869</v>
      </c>
      <c r="O545" s="38">
        <v>8.5</v>
      </c>
      <c r="P545" s="59">
        <v>66</v>
      </c>
      <c r="Q545" s="59" t="s">
        <v>1870</v>
      </c>
      <c r="R545" s="37">
        <v>12</v>
      </c>
      <c r="S545" s="59">
        <v>72</v>
      </c>
      <c r="T545" s="59" t="s">
        <v>1870</v>
      </c>
      <c r="U545" s="37">
        <v>196</v>
      </c>
      <c r="V545" s="59">
        <v>40</v>
      </c>
      <c r="W545" s="59" t="s">
        <v>1914</v>
      </c>
      <c r="X545" s="37">
        <v>3</v>
      </c>
      <c r="Y545" s="59">
        <v>0</v>
      </c>
      <c r="Z545" s="59" t="s">
        <v>1914</v>
      </c>
      <c r="AA545" s="37" t="s">
        <v>1892</v>
      </c>
      <c r="AB545" s="64">
        <v>72</v>
      </c>
      <c r="AC545" s="62" t="s">
        <v>1870</v>
      </c>
      <c r="AD545" s="128">
        <v>60.550000000000004</v>
      </c>
      <c r="AE545" s="62">
        <v>0</v>
      </c>
      <c r="AF545" s="62"/>
      <c r="AG545" s="128">
        <v>60.55</v>
      </c>
      <c r="AH545" s="62" t="s">
        <v>1870</v>
      </c>
    </row>
    <row r="546" spans="1:34" ht="14.25" x14ac:dyDescent="0.2">
      <c r="A546" s="36" t="s">
        <v>2509</v>
      </c>
      <c r="B546" s="36"/>
      <c r="C546" s="54">
        <v>1</v>
      </c>
      <c r="D546" s="37" t="s">
        <v>2563</v>
      </c>
      <c r="E546" s="67" t="s">
        <v>1903</v>
      </c>
      <c r="F546" s="89"/>
      <c r="G546" s="37">
        <v>178</v>
      </c>
      <c r="H546" s="37">
        <v>83</v>
      </c>
      <c r="I546" s="65">
        <v>26.196187350082059</v>
      </c>
      <c r="J546" s="59">
        <v>80</v>
      </c>
      <c r="K546" s="59" t="s">
        <v>1889</v>
      </c>
      <c r="L546" s="37">
        <v>5517</v>
      </c>
      <c r="M546" s="59">
        <v>100</v>
      </c>
      <c r="N546" s="59" t="s">
        <v>1875</v>
      </c>
      <c r="O546" s="38">
        <v>8.6</v>
      </c>
      <c r="P546" s="59">
        <v>64</v>
      </c>
      <c r="Q546" s="59" t="s">
        <v>1870</v>
      </c>
      <c r="R546" s="37">
        <v>12.3</v>
      </c>
      <c r="S546" s="59">
        <v>72</v>
      </c>
      <c r="T546" s="59" t="s">
        <v>1870</v>
      </c>
      <c r="U546" s="37">
        <v>200</v>
      </c>
      <c r="V546" s="59">
        <v>50</v>
      </c>
      <c r="W546" s="59" t="s">
        <v>1914</v>
      </c>
      <c r="X546" s="37">
        <v>3</v>
      </c>
      <c r="Y546" s="59">
        <v>0</v>
      </c>
      <c r="Z546" s="59" t="s">
        <v>1914</v>
      </c>
      <c r="AA546" s="37" t="s">
        <v>2363</v>
      </c>
      <c r="AB546" s="64">
        <v>40</v>
      </c>
      <c r="AC546" s="62" t="s">
        <v>1914</v>
      </c>
      <c r="AD546" s="128">
        <v>60</v>
      </c>
      <c r="AE546" s="62">
        <v>0</v>
      </c>
      <c r="AF546" s="62"/>
      <c r="AG546" s="128">
        <v>60</v>
      </c>
      <c r="AH546" s="62" t="s">
        <v>1870</v>
      </c>
    </row>
    <row r="547" spans="1:34" ht="14.25" x14ac:dyDescent="0.2">
      <c r="A547" s="36" t="s">
        <v>2509</v>
      </c>
      <c r="B547" s="36"/>
      <c r="C547" s="54">
        <v>1</v>
      </c>
      <c r="D547" s="37" t="s">
        <v>2564</v>
      </c>
      <c r="E547" s="67" t="s">
        <v>1903</v>
      </c>
      <c r="F547" s="89"/>
      <c r="G547" s="37">
        <v>182</v>
      </c>
      <c r="H547" s="37">
        <v>109</v>
      </c>
      <c r="I547" s="65">
        <v>32.906653785774665</v>
      </c>
      <c r="J547" s="59">
        <v>60</v>
      </c>
      <c r="K547" s="59" t="s">
        <v>1909</v>
      </c>
      <c r="L547" s="37">
        <v>3346</v>
      </c>
      <c r="M547" s="59">
        <v>64</v>
      </c>
      <c r="N547" s="59" t="s">
        <v>1870</v>
      </c>
      <c r="O547" s="38">
        <v>7.7</v>
      </c>
      <c r="P547" s="59">
        <v>74</v>
      </c>
      <c r="Q547" s="59" t="s">
        <v>1870</v>
      </c>
      <c r="R547" s="37">
        <v>10</v>
      </c>
      <c r="S547" s="59">
        <v>68</v>
      </c>
      <c r="T547" s="59" t="s">
        <v>1870</v>
      </c>
      <c r="U547" s="37">
        <v>223</v>
      </c>
      <c r="V547" s="59">
        <v>68</v>
      </c>
      <c r="W547" s="59" t="s">
        <v>1870</v>
      </c>
      <c r="X547" s="37">
        <v>1</v>
      </c>
      <c r="Y547" s="59">
        <v>0</v>
      </c>
      <c r="Z547" s="59" t="s">
        <v>1914</v>
      </c>
      <c r="AA547" s="37" t="s">
        <v>1880</v>
      </c>
      <c r="AB547" s="64">
        <v>70</v>
      </c>
      <c r="AC547" s="62" t="s">
        <v>1870</v>
      </c>
      <c r="AD547" s="128">
        <v>61</v>
      </c>
      <c r="AE547" s="62">
        <v>0</v>
      </c>
      <c r="AF547" s="62"/>
      <c r="AG547" s="128">
        <v>61</v>
      </c>
      <c r="AH547" s="62" t="s">
        <v>1870</v>
      </c>
    </row>
    <row r="548" spans="1:34" ht="14.25" x14ac:dyDescent="0.2">
      <c r="A548" s="36" t="s">
        <v>2509</v>
      </c>
      <c r="B548" s="36"/>
      <c r="C548" s="54">
        <v>1</v>
      </c>
      <c r="D548" s="37" t="s">
        <v>2565</v>
      </c>
      <c r="E548" s="67" t="s">
        <v>1903</v>
      </c>
      <c r="F548" s="89"/>
      <c r="G548" s="37">
        <v>171</v>
      </c>
      <c r="H548" s="37">
        <v>72</v>
      </c>
      <c r="I548" s="65">
        <v>24.622960911049553</v>
      </c>
      <c r="J548" s="59">
        <v>80</v>
      </c>
      <c r="K548" s="59" t="s">
        <v>1889</v>
      </c>
      <c r="L548" s="37">
        <v>3891</v>
      </c>
      <c r="M548" s="59">
        <v>74</v>
      </c>
      <c r="N548" s="59" t="s">
        <v>1870</v>
      </c>
      <c r="O548" s="38">
        <v>9.1</v>
      </c>
      <c r="P548" s="59">
        <v>60</v>
      </c>
      <c r="Q548" s="59" t="s">
        <v>1870</v>
      </c>
      <c r="R548" s="37">
        <v>11.9</v>
      </c>
      <c r="S548" s="59">
        <v>72</v>
      </c>
      <c r="T548" s="59" t="s">
        <v>1870</v>
      </c>
      <c r="U548" s="37">
        <v>215</v>
      </c>
      <c r="V548" s="59">
        <v>64</v>
      </c>
      <c r="W548" s="59" t="s">
        <v>1870</v>
      </c>
      <c r="X548" s="37">
        <v>0</v>
      </c>
      <c r="Y548" s="59">
        <v>0</v>
      </c>
      <c r="Z548" s="59" t="s">
        <v>1914</v>
      </c>
      <c r="AA548" s="37" t="s">
        <v>2048</v>
      </c>
      <c r="AB548" s="64">
        <v>66</v>
      </c>
      <c r="AC548" s="62" t="s">
        <v>1870</v>
      </c>
      <c r="AD548" s="128">
        <v>61.9</v>
      </c>
      <c r="AE548" s="62">
        <v>0</v>
      </c>
      <c r="AF548" s="62"/>
      <c r="AG548" s="128">
        <v>61.9</v>
      </c>
      <c r="AH548" s="62" t="s">
        <v>1870</v>
      </c>
    </row>
    <row r="549" spans="1:34" ht="14.25" x14ac:dyDescent="0.2">
      <c r="A549" s="36" t="s">
        <v>2509</v>
      </c>
      <c r="B549" s="36"/>
      <c r="C549" s="54">
        <v>1</v>
      </c>
      <c r="D549" s="37" t="s">
        <v>2566</v>
      </c>
      <c r="E549" s="67" t="s">
        <v>1903</v>
      </c>
      <c r="F549" s="89"/>
      <c r="G549" s="37">
        <v>185</v>
      </c>
      <c r="H549" s="37">
        <v>58</v>
      </c>
      <c r="I549" s="65">
        <v>16.946676406135865</v>
      </c>
      <c r="J549" s="59">
        <v>80</v>
      </c>
      <c r="K549" s="59" t="s">
        <v>1906</v>
      </c>
      <c r="L549" s="37">
        <v>3591</v>
      </c>
      <c r="M549" s="59">
        <v>68</v>
      </c>
      <c r="N549" s="59" t="s">
        <v>1870</v>
      </c>
      <c r="O549" s="38">
        <v>8.3000000000000007</v>
      </c>
      <c r="P549" s="59">
        <v>68</v>
      </c>
      <c r="Q549" s="59" t="s">
        <v>1870</v>
      </c>
      <c r="R549" s="37">
        <v>5.0999999999999996</v>
      </c>
      <c r="S549" s="59">
        <v>62</v>
      </c>
      <c r="T549" s="59" t="s">
        <v>1870</v>
      </c>
      <c r="U549" s="37">
        <v>200</v>
      </c>
      <c r="V549" s="59">
        <v>50</v>
      </c>
      <c r="W549" s="59" t="s">
        <v>1914</v>
      </c>
      <c r="X549" s="37">
        <v>2</v>
      </c>
      <c r="Y549" s="59">
        <v>0</v>
      </c>
      <c r="Z549" s="59" t="s">
        <v>1914</v>
      </c>
      <c r="AA549" s="37" t="s">
        <v>1876</v>
      </c>
      <c r="AB549" s="64">
        <v>70</v>
      </c>
      <c r="AC549" s="62" t="s">
        <v>1870</v>
      </c>
      <c r="AD549" s="128">
        <v>61</v>
      </c>
      <c r="AE549" s="62">
        <v>0</v>
      </c>
      <c r="AF549" s="62"/>
      <c r="AG549" s="128">
        <v>61</v>
      </c>
      <c r="AH549" s="62" t="s">
        <v>1870</v>
      </c>
    </row>
    <row r="550" spans="1:34" ht="14.25" x14ac:dyDescent="0.2">
      <c r="A550" s="36" t="s">
        <v>2509</v>
      </c>
      <c r="B550" s="36"/>
      <c r="C550" s="54">
        <v>1</v>
      </c>
      <c r="D550" s="37" t="s">
        <v>2567</v>
      </c>
      <c r="E550" s="67" t="s">
        <v>1903</v>
      </c>
      <c r="F550" s="89"/>
      <c r="G550" s="37">
        <v>174</v>
      </c>
      <c r="H550" s="37">
        <v>81</v>
      </c>
      <c r="I550" s="65">
        <v>26.753864447086801</v>
      </c>
      <c r="J550" s="59">
        <v>80</v>
      </c>
      <c r="K550" s="59" t="s">
        <v>1889</v>
      </c>
      <c r="L550" s="37">
        <v>4598</v>
      </c>
      <c r="M550" s="59">
        <v>85</v>
      </c>
      <c r="N550" s="59" t="s">
        <v>1869</v>
      </c>
      <c r="O550" s="38">
        <v>7.9</v>
      </c>
      <c r="P550" s="59">
        <v>72</v>
      </c>
      <c r="Q550" s="59" t="s">
        <v>1870</v>
      </c>
      <c r="R550" s="37">
        <v>21.4</v>
      </c>
      <c r="S550" s="59">
        <v>90</v>
      </c>
      <c r="T550" s="59" t="s">
        <v>1875</v>
      </c>
      <c r="U550" s="37">
        <v>200</v>
      </c>
      <c r="V550" s="59">
        <v>50</v>
      </c>
      <c r="W550" s="59" t="s">
        <v>1914</v>
      </c>
      <c r="X550" s="37">
        <v>2</v>
      </c>
      <c r="Y550" s="59">
        <v>0</v>
      </c>
      <c r="Z550" s="59" t="s">
        <v>1914</v>
      </c>
      <c r="AA550" s="37" t="s">
        <v>2322</v>
      </c>
      <c r="AB550" s="64">
        <v>50</v>
      </c>
      <c r="AC550" s="62" t="s">
        <v>1914</v>
      </c>
      <c r="AD550" s="128">
        <v>63.15</v>
      </c>
      <c r="AE550" s="62">
        <v>0</v>
      </c>
      <c r="AF550" s="62"/>
      <c r="AG550" s="128">
        <v>63.15</v>
      </c>
      <c r="AH550" s="62" t="s">
        <v>1870</v>
      </c>
    </row>
    <row r="551" spans="1:34" ht="14.25" x14ac:dyDescent="0.2">
      <c r="A551" s="36" t="s">
        <v>2509</v>
      </c>
      <c r="B551" s="36"/>
      <c r="C551" s="54">
        <v>1</v>
      </c>
      <c r="D551" s="37" t="s">
        <v>2568</v>
      </c>
      <c r="E551" s="67" t="s">
        <v>1903</v>
      </c>
      <c r="F551" s="89"/>
      <c r="G551" s="37">
        <v>180</v>
      </c>
      <c r="H551" s="37">
        <v>115</v>
      </c>
      <c r="I551" s="65">
        <v>35.493827160493822</v>
      </c>
      <c r="J551" s="59">
        <v>60</v>
      </c>
      <c r="K551" s="59" t="s">
        <v>1909</v>
      </c>
      <c r="L551" s="37">
        <v>4842</v>
      </c>
      <c r="M551" s="59">
        <v>95</v>
      </c>
      <c r="N551" s="59" t="s">
        <v>1875</v>
      </c>
      <c r="O551" s="38">
        <v>8.1</v>
      </c>
      <c r="P551" s="59">
        <v>70</v>
      </c>
      <c r="Q551" s="59" t="s">
        <v>1870</v>
      </c>
      <c r="R551" s="37">
        <v>9</v>
      </c>
      <c r="S551" s="59">
        <v>68</v>
      </c>
      <c r="T551" s="59" t="s">
        <v>1870</v>
      </c>
      <c r="U551" s="37">
        <v>210</v>
      </c>
      <c r="V551" s="59">
        <v>62</v>
      </c>
      <c r="W551" s="59" t="s">
        <v>1870</v>
      </c>
      <c r="X551" s="37">
        <v>1</v>
      </c>
      <c r="Y551" s="59">
        <v>0</v>
      </c>
      <c r="Z551" s="59" t="s">
        <v>1914</v>
      </c>
      <c r="AA551" s="37" t="s">
        <v>2334</v>
      </c>
      <c r="AB551" s="64">
        <v>50</v>
      </c>
      <c r="AC551" s="62" t="s">
        <v>1914</v>
      </c>
      <c r="AD551" s="128">
        <v>60.25</v>
      </c>
      <c r="AE551" s="62">
        <v>0</v>
      </c>
      <c r="AF551" s="62"/>
      <c r="AG551" s="128">
        <v>60.25</v>
      </c>
      <c r="AH551" s="62" t="s">
        <v>1870</v>
      </c>
    </row>
    <row r="552" spans="1:34" x14ac:dyDescent="0.2">
      <c r="F552" s="31"/>
      <c r="AB552" s="64"/>
      <c r="AC552" s="62"/>
    </row>
    <row r="553" spans="1:34" x14ac:dyDescent="0.2">
      <c r="F553" s="31"/>
    </row>
    <row r="554" spans="1:34" x14ac:dyDescent="0.2">
      <c r="F554" s="31"/>
    </row>
    <row r="555" spans="1:34" x14ac:dyDescent="0.2">
      <c r="F555" s="31"/>
    </row>
    <row r="556" spans="1:34" x14ac:dyDescent="0.2">
      <c r="F556" s="31"/>
    </row>
    <row r="557" spans="1:34" x14ac:dyDescent="0.2">
      <c r="F557" s="31"/>
    </row>
    <row r="558" spans="1:34" x14ac:dyDescent="0.2">
      <c r="F558" s="31"/>
    </row>
    <row r="559" spans="1:34" x14ac:dyDescent="0.2">
      <c r="F559" s="31"/>
    </row>
    <row r="560" spans="1:34" x14ac:dyDescent="0.2">
      <c r="F560" s="31"/>
    </row>
    <row r="561" spans="6:6" x14ac:dyDescent="0.2">
      <c r="F561" s="31"/>
    </row>
    <row r="562" spans="6:6" x14ac:dyDescent="0.2">
      <c r="F562" s="31"/>
    </row>
    <row r="563" spans="6:6" x14ac:dyDescent="0.2">
      <c r="F563" s="31"/>
    </row>
    <row r="564" spans="6:6" x14ac:dyDescent="0.2">
      <c r="F564" s="31"/>
    </row>
    <row r="565" spans="6:6" x14ac:dyDescent="0.2">
      <c r="F565" s="31"/>
    </row>
    <row r="566" spans="6:6" x14ac:dyDescent="0.2">
      <c r="F566" s="31"/>
    </row>
    <row r="567" spans="6:6" x14ac:dyDescent="0.2">
      <c r="F567" s="31"/>
    </row>
    <row r="568" spans="6:6" x14ac:dyDescent="0.2">
      <c r="F568" s="31"/>
    </row>
    <row r="569" spans="6:6" x14ac:dyDescent="0.2">
      <c r="F569" s="31"/>
    </row>
    <row r="570" spans="6:6" x14ac:dyDescent="0.2">
      <c r="F570" s="31"/>
    </row>
  </sheetData>
  <autoFilter ref="A3:AH551"/>
  <mergeCells count="8">
    <mergeCell ref="B1:AH1"/>
    <mergeCell ref="G2:K2"/>
    <mergeCell ref="L2:N2"/>
    <mergeCell ref="O2:Q2"/>
    <mergeCell ref="R2:T2"/>
    <mergeCell ref="U2:W2"/>
    <mergeCell ref="X2:Z2"/>
    <mergeCell ref="AA2:AC2"/>
  </mergeCells>
  <phoneticPr fontId="14" type="noConversion"/>
  <conditionalFormatting sqref="C1049:D1049">
    <cfRule type="cellIs" dxfId="0" priority="1" stopIfTrue="1" operator="lessThan">
      <formula>96</formula>
    </cfRule>
  </conditionalFormatting>
  <pageMargins left="0.69930555555555551" right="0.69930555555555551" top="0.75" bottom="0.75" header="0.3" footer="0.3"/>
  <pageSetup paperSize="9" orientation="portrait" horizontalDpi="200" verticalDpi="2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Button 1">
              <controlPr defaultSize="0" print="0" autoFill="0" autoPict="0" macro="[0]!成绩评定高三">
                <anchor moveWithCells="1" sizeWithCells="1">
                  <from>
                    <xdr:col>9</xdr:col>
                    <xdr:colOff>9525</xdr:colOff>
                    <xdr:row>0</xdr:row>
                    <xdr:rowOff>38100</xdr:rowOff>
                  </from>
                  <to>
                    <xdr:col>11</xdr:col>
                    <xdr:colOff>0</xdr:colOff>
                    <xdr:row>0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AJ91"/>
  <sheetViews>
    <sheetView topLeftCell="A40" workbookViewId="0">
      <selection activeCell="F6" sqref="F6"/>
    </sheetView>
  </sheetViews>
  <sheetFormatPr defaultColWidth="5.25" defaultRowHeight="14.25" x14ac:dyDescent="0.15"/>
  <cols>
    <col min="1" max="1" width="5" bestFit="1" customWidth="1"/>
    <col min="2" max="2" width="7.75" bestFit="1" customWidth="1"/>
    <col min="3" max="4" width="8.375" bestFit="1" customWidth="1"/>
    <col min="5" max="5" width="7.875" customWidth="1"/>
    <col min="6" max="6" width="8.375" bestFit="1" customWidth="1"/>
    <col min="7" max="7" width="6.75" bestFit="1" customWidth="1"/>
    <col min="8" max="8" width="4.25" bestFit="1" customWidth="1"/>
    <col min="9" max="9" width="6" bestFit="1" customWidth="1"/>
    <col min="10" max="10" width="4.25" bestFit="1" customWidth="1"/>
    <col min="11" max="11" width="6" bestFit="1" customWidth="1"/>
    <col min="12" max="12" width="5" bestFit="1" customWidth="1"/>
    <col min="13" max="13" width="6" bestFit="1" customWidth="1"/>
    <col min="14" max="14" width="4.25" bestFit="1" customWidth="1"/>
    <col min="15" max="15" width="6" bestFit="1" customWidth="1"/>
    <col min="16" max="16" width="4.25" bestFit="1" customWidth="1"/>
    <col min="17" max="17" width="6" bestFit="1" customWidth="1"/>
    <col min="18" max="18" width="5" bestFit="1" customWidth="1"/>
    <col min="19" max="19" width="6.75" bestFit="1" customWidth="1"/>
    <col min="20" max="20" width="4.25" bestFit="1" customWidth="1"/>
    <col min="21" max="21" width="6" bestFit="1" customWidth="1"/>
    <col min="22" max="22" width="4.25" bestFit="1" customWidth="1"/>
    <col min="23" max="23" width="6" bestFit="1" customWidth="1"/>
    <col min="24" max="24" width="5" bestFit="1" customWidth="1"/>
    <col min="25" max="25" width="6" bestFit="1" customWidth="1"/>
    <col min="26" max="26" width="4.25" bestFit="1" customWidth="1"/>
    <col min="27" max="27" width="6" bestFit="1" customWidth="1"/>
    <col min="28" max="28" width="4.25" bestFit="1" customWidth="1"/>
    <col min="29" max="29" width="6" bestFit="1" customWidth="1"/>
    <col min="30" max="30" width="5" bestFit="1" customWidth="1"/>
    <col min="31" max="31" width="6.75" bestFit="1" customWidth="1"/>
    <col min="33" max="33" width="11" customWidth="1"/>
  </cols>
  <sheetData>
    <row r="1" spans="1:33" ht="20.25" x14ac:dyDescent="0.15">
      <c r="A1" s="275" t="s">
        <v>46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</row>
    <row r="2" spans="1:33" s="16" customFormat="1" ht="10.5" x14ac:dyDescent="0.15">
      <c r="A2" s="274" t="s">
        <v>47</v>
      </c>
      <c r="B2" s="274" t="s">
        <v>48</v>
      </c>
      <c r="C2" s="274" t="s">
        <v>49</v>
      </c>
      <c r="D2" s="274" t="s">
        <v>50</v>
      </c>
      <c r="E2" s="274" t="s">
        <v>51</v>
      </c>
      <c r="F2" s="274" t="s">
        <v>52</v>
      </c>
      <c r="G2" s="274" t="s">
        <v>53</v>
      </c>
      <c r="H2" s="271" t="s">
        <v>43</v>
      </c>
      <c r="I2" s="272"/>
      <c r="J2" s="272"/>
      <c r="K2" s="272"/>
      <c r="L2" s="272"/>
      <c r="M2" s="273"/>
      <c r="N2" s="271" t="s">
        <v>38</v>
      </c>
      <c r="O2" s="272"/>
      <c r="P2" s="272"/>
      <c r="Q2" s="272"/>
      <c r="R2" s="272"/>
      <c r="S2" s="273"/>
      <c r="T2" s="271" t="s">
        <v>37</v>
      </c>
      <c r="U2" s="272"/>
      <c r="V2" s="272"/>
      <c r="W2" s="272"/>
      <c r="X2" s="272"/>
      <c r="Y2" s="273"/>
      <c r="Z2" s="274" t="s">
        <v>40</v>
      </c>
      <c r="AA2" s="274"/>
      <c r="AB2" s="274"/>
      <c r="AC2" s="274"/>
      <c r="AD2" s="274"/>
      <c r="AE2" s="274"/>
    </row>
    <row r="3" spans="1:33" s="16" customFormat="1" ht="21" x14ac:dyDescent="0.15">
      <c r="A3" s="274"/>
      <c r="B3" s="274"/>
      <c r="C3" s="274"/>
      <c r="D3" s="274"/>
      <c r="E3" s="274"/>
      <c r="F3" s="274"/>
      <c r="G3" s="274"/>
      <c r="H3" s="17" t="s">
        <v>54</v>
      </c>
      <c r="I3" s="17" t="s">
        <v>55</v>
      </c>
      <c r="J3" s="17" t="s">
        <v>56</v>
      </c>
      <c r="K3" s="17" t="s">
        <v>55</v>
      </c>
      <c r="L3" s="17" t="s">
        <v>57</v>
      </c>
      <c r="M3" s="17" t="s">
        <v>55</v>
      </c>
      <c r="N3" s="17" t="s">
        <v>54</v>
      </c>
      <c r="O3" s="17" t="s">
        <v>55</v>
      </c>
      <c r="P3" s="17" t="s">
        <v>56</v>
      </c>
      <c r="Q3" s="17" t="s">
        <v>55</v>
      </c>
      <c r="R3" s="17" t="s">
        <v>57</v>
      </c>
      <c r="S3" s="17" t="s">
        <v>55</v>
      </c>
      <c r="T3" s="17" t="s">
        <v>54</v>
      </c>
      <c r="U3" s="17" t="s">
        <v>55</v>
      </c>
      <c r="V3" s="17" t="s">
        <v>56</v>
      </c>
      <c r="W3" s="17" t="s">
        <v>55</v>
      </c>
      <c r="X3" s="17" t="s">
        <v>57</v>
      </c>
      <c r="Y3" s="17" t="s">
        <v>55</v>
      </c>
      <c r="Z3" s="17" t="s">
        <v>54</v>
      </c>
      <c r="AA3" s="17" t="s">
        <v>55</v>
      </c>
      <c r="AB3" s="17" t="s">
        <v>56</v>
      </c>
      <c r="AC3" s="17" t="s">
        <v>55</v>
      </c>
      <c r="AD3" s="17" t="s">
        <v>57</v>
      </c>
      <c r="AE3" s="17" t="s">
        <v>55</v>
      </c>
      <c r="AG3" s="21" t="s">
        <v>58</v>
      </c>
    </row>
    <row r="4" spans="1:33" s="16" customFormat="1" ht="10.5" x14ac:dyDescent="0.15">
      <c r="A4" s="18">
        <v>1</v>
      </c>
      <c r="B4" s="18" t="s">
        <v>59</v>
      </c>
      <c r="C4" s="18">
        <v>541</v>
      </c>
      <c r="D4" s="18">
        <v>541</v>
      </c>
      <c r="E4" s="19">
        <f>D4/C4</f>
        <v>1</v>
      </c>
      <c r="F4" s="18">
        <f>(N4+P4+T4+V4+Z4+AB4)</f>
        <v>504</v>
      </c>
      <c r="G4" s="19">
        <f>F4/D4</f>
        <v>0.93160813308687618</v>
      </c>
      <c r="H4" s="18">
        <f>SUMPRODUCT((高一!E$4:E2017="男")*(高一!AH$4:AH2017="不及格"))</f>
        <v>12</v>
      </c>
      <c r="I4" s="19">
        <f>H4/$D4</f>
        <v>2.2181146025878003E-2</v>
      </c>
      <c r="J4" s="18">
        <f>SUMPRODUCT((高一!E$4:E2017="女")*(高一!AH$4:AH2017="不及格"))</f>
        <v>25</v>
      </c>
      <c r="K4" s="19">
        <f>J4/$D4</f>
        <v>4.6210720887245843E-2</v>
      </c>
      <c r="L4" s="18">
        <f>H4+J4</f>
        <v>37</v>
      </c>
      <c r="M4" s="19">
        <f>L4/$D4</f>
        <v>6.839186691312385E-2</v>
      </c>
      <c r="N4" s="18">
        <f>SUMPRODUCT((高一!E$4:E2017="男")*(高一!AH$4:AH2017="及格"))</f>
        <v>244</v>
      </c>
      <c r="O4" s="19">
        <f>N4/$D4</f>
        <v>0.4510166358595194</v>
      </c>
      <c r="P4" s="18">
        <f>SUMPRODUCT((高一!E$4:E2017="女")*(高一!AH$4:AH2017="及格"))</f>
        <v>221</v>
      </c>
      <c r="Q4" s="19">
        <f>P4/$D4</f>
        <v>0.40850277264325324</v>
      </c>
      <c r="R4" s="18">
        <f>N4+P4</f>
        <v>465</v>
      </c>
      <c r="S4" s="19">
        <f>R4/$D4</f>
        <v>0.85951940850277264</v>
      </c>
      <c r="T4" s="18">
        <f>SUMPRODUCT((高一!E$4:E2017="男")*(高一!AH$4:AH2017="良好"))</f>
        <v>17</v>
      </c>
      <c r="U4" s="19">
        <f>T4/$D4</f>
        <v>3.1423290203327174E-2</v>
      </c>
      <c r="V4" s="18">
        <f>SUMPRODUCT((高一!E$4:E2017="女")*(高一!AH$4:AH2017="良好"))</f>
        <v>15</v>
      </c>
      <c r="W4" s="19">
        <f>V4/$D4</f>
        <v>2.7726432532347505E-2</v>
      </c>
      <c r="X4" s="18">
        <f>T4+V4</f>
        <v>32</v>
      </c>
      <c r="Y4" s="19">
        <f>X4/$D4</f>
        <v>5.9149722735674676E-2</v>
      </c>
      <c r="Z4" s="18">
        <f>SUMPRODUCT((高一!E$4:E2017="男")*(高一!AH$4:AH2017="优秀"))</f>
        <v>5</v>
      </c>
      <c r="AA4" s="19">
        <f>Z4/$D4</f>
        <v>9.242144177449169E-3</v>
      </c>
      <c r="AB4" s="18">
        <f>SUMPRODUCT((高一!E$4:E2017="女")*(高一!AH$4:AH2017="优秀"))</f>
        <v>2</v>
      </c>
      <c r="AC4" s="19">
        <f>AB4/$D4</f>
        <v>3.6968576709796672E-3</v>
      </c>
      <c r="AD4" s="18">
        <f>Z4+AB4</f>
        <v>7</v>
      </c>
      <c r="AE4" s="19">
        <f>AD4/$D4</f>
        <v>1.2939001848428836E-2</v>
      </c>
      <c r="AG4" s="22">
        <f>G4+M4</f>
        <v>1</v>
      </c>
    </row>
    <row r="5" spans="1:33" s="16" customFormat="1" ht="10.5" x14ac:dyDescent="0.15">
      <c r="A5" s="18">
        <v>2</v>
      </c>
      <c r="B5" s="18" t="s">
        <v>60</v>
      </c>
      <c r="C5" s="18">
        <v>634</v>
      </c>
      <c r="D5" s="18">
        <f>COUNTA(高二!$D$4:$D2000)</f>
        <v>634</v>
      </c>
      <c r="E5" s="19">
        <f>D5/C5</f>
        <v>1</v>
      </c>
      <c r="F5" s="18">
        <f>(N5+P5+T5+V5+Z5+AB5)</f>
        <v>621</v>
      </c>
      <c r="G5" s="19">
        <f>F5/D5</f>
        <v>0.97949526813880128</v>
      </c>
      <c r="H5" s="18">
        <f>SUMPRODUCT((高二!E$4:E2000="男")*(高二!AH$4:AH2000="不及格"))</f>
        <v>7</v>
      </c>
      <c r="I5" s="19">
        <f t="shared" ref="I5:K6" si="0">H5/$D5</f>
        <v>1.1041009463722398E-2</v>
      </c>
      <c r="J5" s="18">
        <f>SUMPRODUCT((高二!E$4:E2000="女")*(高二!AH$4:AH2000="不及格"))</f>
        <v>6</v>
      </c>
      <c r="K5" s="19">
        <f t="shared" si="0"/>
        <v>9.4637223974763408E-3</v>
      </c>
      <c r="L5" s="18">
        <f>H5+J5</f>
        <v>13</v>
      </c>
      <c r="M5" s="19">
        <f>L5/$D5</f>
        <v>2.0504731861198739E-2</v>
      </c>
      <c r="N5" s="18">
        <f>SUMPRODUCT((高二!E$4:E2000="男")*(高二!AH$4:AH2000="及格"))</f>
        <v>268</v>
      </c>
      <c r="O5" s="19">
        <f t="shared" ref="O5:Q6" si="1">N5/$D5</f>
        <v>0.4227129337539432</v>
      </c>
      <c r="P5" s="18">
        <f>SUMPRODUCT((高二!E$4:E2000="女")*(高二!AH$4:AH2000="及格"))</f>
        <v>227</v>
      </c>
      <c r="Q5" s="19">
        <f t="shared" si="1"/>
        <v>0.35804416403785488</v>
      </c>
      <c r="R5" s="18">
        <f>N5+P5</f>
        <v>495</v>
      </c>
      <c r="S5" s="19">
        <f>R5/$D5</f>
        <v>0.78075709779179814</v>
      </c>
      <c r="T5" s="18">
        <f>SUMPRODUCT((高二!E$4:E2000="男")*(高二!AH$4:AH2000="良好"))</f>
        <v>61</v>
      </c>
      <c r="U5" s="19">
        <f>T5/$D5</f>
        <v>9.6214511041009462E-2</v>
      </c>
      <c r="V5" s="18">
        <f>SUMPRODUCT((高二!E$4:E2000="女")*(高二!AH$4:AH2000="良好"))</f>
        <v>49</v>
      </c>
      <c r="W5" s="19">
        <f>V5/$D5</f>
        <v>7.7287066246056788E-2</v>
      </c>
      <c r="X5" s="18">
        <f>T5+V5</f>
        <v>110</v>
      </c>
      <c r="Y5" s="19">
        <f>X5/$D5</f>
        <v>0.17350157728706625</v>
      </c>
      <c r="Z5" s="18">
        <f>SUMPRODUCT((高二!E$4:E2000="男")*(高二!AH$4:AH2000="优秀"))</f>
        <v>12</v>
      </c>
      <c r="AA5" s="19">
        <f>Z5/$D5</f>
        <v>1.8927444794952682E-2</v>
      </c>
      <c r="AB5" s="18">
        <f>SUMPRODUCT((高二!E$4:E2000="女")*(高二!AH$4:AH2000="优秀"))</f>
        <v>4</v>
      </c>
      <c r="AC5" s="19">
        <f>AB5/$D5</f>
        <v>6.3091482649842269E-3</v>
      </c>
      <c r="AD5" s="18">
        <f>Z5+AB5</f>
        <v>16</v>
      </c>
      <c r="AE5" s="19">
        <f>AD5/$D5</f>
        <v>2.5236593059936908E-2</v>
      </c>
      <c r="AG5" s="22">
        <f t="shared" ref="AG5:AG10" si="2">G5+M5</f>
        <v>1</v>
      </c>
    </row>
    <row r="6" spans="1:33" s="16" customFormat="1" ht="10.5" x14ac:dyDescent="0.15">
      <c r="A6" s="18">
        <v>3</v>
      </c>
      <c r="B6" s="18" t="s">
        <v>61</v>
      </c>
      <c r="C6" s="18">
        <v>548</v>
      </c>
      <c r="D6" s="18">
        <v>548</v>
      </c>
      <c r="E6" s="19">
        <f>D6/C6</f>
        <v>1</v>
      </c>
      <c r="F6" s="18">
        <f>(N6+P6+T6+V6+Z6+AB6)</f>
        <v>506</v>
      </c>
      <c r="G6" s="19">
        <f>F6/D6</f>
        <v>0.92335766423357668</v>
      </c>
      <c r="H6" s="18">
        <f>SUMPRODUCT((高三!E$4:E2113="男")*(高三!AH$4:AH2113="不及格"))</f>
        <v>13</v>
      </c>
      <c r="I6" s="19">
        <f t="shared" si="0"/>
        <v>2.3722627737226276E-2</v>
      </c>
      <c r="J6" s="18">
        <f>SUMPRODUCT((高三!E$4:E2113="女")*(高三!AH$4:AH2113="不及格"))</f>
        <v>17</v>
      </c>
      <c r="K6" s="19">
        <f t="shared" si="0"/>
        <v>3.1021897810218978E-2</v>
      </c>
      <c r="L6" s="18">
        <f>H6+J6</f>
        <v>30</v>
      </c>
      <c r="M6" s="19">
        <f>L6/$D6</f>
        <v>5.4744525547445258E-2</v>
      </c>
      <c r="N6" s="18">
        <f>SUMPRODUCT((高三!E$4:E2113="男")*(高三!AH$4:AH2113="及格"))</f>
        <v>146</v>
      </c>
      <c r="O6" s="19">
        <f t="shared" si="1"/>
        <v>0.26642335766423358</v>
      </c>
      <c r="P6" s="18">
        <f>SUMPRODUCT((高三!E$4:E2113="女")*(高三!AH$4:AH2113="及格"))</f>
        <v>125</v>
      </c>
      <c r="Q6" s="19">
        <f t="shared" si="1"/>
        <v>0.2281021897810219</v>
      </c>
      <c r="R6" s="18">
        <f>N6+P6</f>
        <v>271</v>
      </c>
      <c r="S6" s="19">
        <f>R6/$D6</f>
        <v>0.49452554744525545</v>
      </c>
      <c r="T6" s="18">
        <f>SUMPRODUCT((高三!E$4:E2113="男")*(高三!AH$4:AH2113="良好"))</f>
        <v>138</v>
      </c>
      <c r="U6" s="19">
        <f>T6/$D6</f>
        <v>0.2518248175182482</v>
      </c>
      <c r="V6" s="18">
        <f>SUMPRODUCT((高三!E$4:E2113="女")*(高三!AH$4:AH2113="良好"))</f>
        <v>90</v>
      </c>
      <c r="W6" s="19">
        <f>V6/$D6</f>
        <v>0.16423357664233576</v>
      </c>
      <c r="X6" s="18">
        <f>T6+V6</f>
        <v>228</v>
      </c>
      <c r="Y6" s="19">
        <f>X6/$D6</f>
        <v>0.41605839416058393</v>
      </c>
      <c r="Z6" s="18">
        <f>SUMPRODUCT((高三!E$4:E2113="男")*(高三!AH$4:AH2113="优秀"))</f>
        <v>3</v>
      </c>
      <c r="AA6" s="19">
        <f>Z6/$D6</f>
        <v>5.4744525547445258E-3</v>
      </c>
      <c r="AB6" s="18">
        <f>SUMPRODUCT((高三!E$4:E2113="女")*(高三!AH$4:AH2113="优秀"))</f>
        <v>4</v>
      </c>
      <c r="AC6" s="19">
        <f>AB6/$D6</f>
        <v>7.2992700729927005E-3</v>
      </c>
      <c r="AD6" s="18">
        <f>Z6+AB6</f>
        <v>7</v>
      </c>
      <c r="AE6" s="19">
        <f>AD6/$D6</f>
        <v>1.2773722627737226E-2</v>
      </c>
      <c r="AG6" s="22">
        <f t="shared" si="2"/>
        <v>0.97810218978102192</v>
      </c>
    </row>
    <row r="7" spans="1:33" s="16" customFormat="1" ht="10.5" x14ac:dyDescent="0.15">
      <c r="A7" s="18">
        <v>4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20"/>
      <c r="AC7" s="20"/>
      <c r="AD7" s="20"/>
      <c r="AE7" s="20"/>
      <c r="AG7" s="22">
        <f t="shared" si="2"/>
        <v>0</v>
      </c>
    </row>
    <row r="8" spans="1:33" s="16" customFormat="1" ht="10.5" x14ac:dyDescent="0.15">
      <c r="A8" s="18">
        <v>5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20"/>
      <c r="AC8" s="20"/>
      <c r="AD8" s="20"/>
      <c r="AE8" s="20"/>
      <c r="AG8" s="22">
        <f t="shared" si="2"/>
        <v>0</v>
      </c>
    </row>
    <row r="9" spans="1:33" s="16" customFormat="1" ht="10.5" x14ac:dyDescent="0.15">
      <c r="A9" s="18">
        <v>6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20"/>
      <c r="AC9" s="20"/>
      <c r="AD9" s="20"/>
      <c r="AE9" s="20"/>
      <c r="AG9" s="22">
        <f t="shared" si="2"/>
        <v>0</v>
      </c>
    </row>
    <row r="10" spans="1:33" s="16" customFormat="1" ht="10.5" x14ac:dyDescent="0.15">
      <c r="A10" s="18">
        <v>7</v>
      </c>
      <c r="B10" s="18" t="s">
        <v>62</v>
      </c>
      <c r="C10" s="18">
        <f>SUM(C4:C9)</f>
        <v>1723</v>
      </c>
      <c r="D10" s="18">
        <f>SUM(D4:D9)</f>
        <v>1723</v>
      </c>
      <c r="E10" s="19">
        <f>D10/C10</f>
        <v>1</v>
      </c>
      <c r="F10" s="18">
        <f>SUM(F4:F9)</f>
        <v>1631</v>
      </c>
      <c r="G10" s="19">
        <f>F10/D10</f>
        <v>0.94660475914103304</v>
      </c>
      <c r="H10" s="18">
        <f>SUM(H4:H9)</f>
        <v>32</v>
      </c>
      <c r="I10" s="19">
        <f>H10/$D10</f>
        <v>1.857225769007545E-2</v>
      </c>
      <c r="J10" s="18">
        <f>SUM(J4:J9)</f>
        <v>48</v>
      </c>
      <c r="K10" s="19">
        <f>J10/$D10</f>
        <v>2.7858386535113175E-2</v>
      </c>
      <c r="L10" s="18">
        <f>SUM(L4:L9)</f>
        <v>80</v>
      </c>
      <c r="M10" s="19">
        <f>L10/$D10</f>
        <v>4.6430644225188625E-2</v>
      </c>
      <c r="N10" s="18">
        <f>SUM(N4:N9)</f>
        <v>658</v>
      </c>
      <c r="O10" s="19">
        <f>N10/$D10</f>
        <v>0.38189204875217642</v>
      </c>
      <c r="P10" s="18">
        <f>SUM(P4:P9)</f>
        <v>573</v>
      </c>
      <c r="Q10" s="19">
        <f>P10/$D10</f>
        <v>0.33255948926291351</v>
      </c>
      <c r="R10" s="18">
        <f>N10+P10</f>
        <v>1231</v>
      </c>
      <c r="S10" s="19">
        <f>R10/$D10</f>
        <v>0.71445153801508998</v>
      </c>
      <c r="T10" s="18">
        <f>SUM(T4:T9)</f>
        <v>216</v>
      </c>
      <c r="U10" s="19">
        <f>T10/$D10</f>
        <v>0.12536273940800929</v>
      </c>
      <c r="V10" s="18">
        <f>SUM(V4:V9)</f>
        <v>154</v>
      </c>
      <c r="W10" s="19">
        <f>V10/$D10</f>
        <v>8.9378990133488101E-2</v>
      </c>
      <c r="X10" s="18">
        <f>T10+V10</f>
        <v>370</v>
      </c>
      <c r="Y10" s="19">
        <f>X10/$D10</f>
        <v>0.21474172954149739</v>
      </c>
      <c r="Z10" s="18">
        <f>SUM(Z4:Z9)</f>
        <v>20</v>
      </c>
      <c r="AA10" s="19">
        <f>Z10/$D10</f>
        <v>1.1607661056297156E-2</v>
      </c>
      <c r="AB10" s="18">
        <f>SUM(AB4:AB9)</f>
        <v>10</v>
      </c>
      <c r="AC10" s="19">
        <f>AB10/$D10</f>
        <v>5.8038305281485781E-3</v>
      </c>
      <c r="AD10" s="18">
        <f>Z10+AB10</f>
        <v>30</v>
      </c>
      <c r="AE10" s="19">
        <f>AD10/$D10</f>
        <v>1.7411491584445733E-2</v>
      </c>
      <c r="AG10" s="22">
        <f t="shared" si="2"/>
        <v>0.99303540336622165</v>
      </c>
    </row>
    <row r="13" spans="1:33" ht="20.25" x14ac:dyDescent="0.15">
      <c r="A13" s="275" t="s">
        <v>63</v>
      </c>
      <c r="B13" s="275"/>
      <c r="C13" s="275"/>
      <c r="D13" s="275"/>
      <c r="E13" s="275"/>
      <c r="F13" s="275"/>
      <c r="G13" s="275"/>
      <c r="H13" s="275"/>
      <c r="I13" s="275"/>
      <c r="J13" s="275"/>
      <c r="K13" s="275"/>
      <c r="L13" s="275"/>
      <c r="M13" s="275"/>
      <c r="N13" s="275"/>
      <c r="O13" s="275"/>
      <c r="P13" s="275"/>
      <c r="Q13" s="275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</row>
    <row r="14" spans="1:33" s="16" customFormat="1" ht="14.25" customHeight="1" x14ac:dyDescent="0.15">
      <c r="A14" s="274" t="s">
        <v>47</v>
      </c>
      <c r="B14" s="274" t="s">
        <v>48</v>
      </c>
      <c r="C14" s="274" t="s">
        <v>49</v>
      </c>
      <c r="D14" s="274" t="s">
        <v>50</v>
      </c>
      <c r="E14" s="274" t="s">
        <v>51</v>
      </c>
      <c r="F14" s="274" t="s">
        <v>52</v>
      </c>
      <c r="G14" s="274" t="s">
        <v>53</v>
      </c>
      <c r="H14" s="271" t="s">
        <v>43</v>
      </c>
      <c r="I14" s="272"/>
      <c r="J14" s="272"/>
      <c r="K14" s="272"/>
      <c r="L14" s="272"/>
      <c r="M14" s="273"/>
      <c r="N14" s="271" t="s">
        <v>38</v>
      </c>
      <c r="O14" s="272"/>
      <c r="P14" s="272"/>
      <c r="Q14" s="272"/>
      <c r="R14" s="272"/>
      <c r="S14" s="273"/>
      <c r="T14" s="271" t="s">
        <v>37</v>
      </c>
      <c r="U14" s="272"/>
      <c r="V14" s="272"/>
      <c r="W14" s="272"/>
      <c r="X14" s="272"/>
      <c r="Y14" s="273"/>
      <c r="Z14" s="274" t="s">
        <v>40</v>
      </c>
      <c r="AA14" s="274"/>
      <c r="AB14" s="274"/>
      <c r="AC14" s="274"/>
      <c r="AD14" s="274"/>
      <c r="AE14" s="274"/>
    </row>
    <row r="15" spans="1:33" s="16" customFormat="1" ht="21" x14ac:dyDescent="0.15">
      <c r="A15" s="274"/>
      <c r="B15" s="274"/>
      <c r="C15" s="274"/>
      <c r="D15" s="274"/>
      <c r="E15" s="274"/>
      <c r="F15" s="274"/>
      <c r="G15" s="274"/>
      <c r="H15" s="17" t="s">
        <v>54</v>
      </c>
      <c r="I15" s="17" t="s">
        <v>55</v>
      </c>
      <c r="J15" s="17" t="s">
        <v>56</v>
      </c>
      <c r="K15" s="17" t="s">
        <v>55</v>
      </c>
      <c r="L15" s="17" t="s">
        <v>57</v>
      </c>
      <c r="M15" s="17" t="s">
        <v>55</v>
      </c>
      <c r="N15" s="17" t="s">
        <v>54</v>
      </c>
      <c r="O15" s="17" t="s">
        <v>55</v>
      </c>
      <c r="P15" s="17" t="s">
        <v>56</v>
      </c>
      <c r="Q15" s="17" t="s">
        <v>55</v>
      </c>
      <c r="R15" s="17" t="s">
        <v>57</v>
      </c>
      <c r="S15" s="17" t="s">
        <v>55</v>
      </c>
      <c r="T15" s="17" t="s">
        <v>54</v>
      </c>
      <c r="U15" s="17" t="s">
        <v>55</v>
      </c>
      <c r="V15" s="17" t="s">
        <v>56</v>
      </c>
      <c r="W15" s="17" t="s">
        <v>55</v>
      </c>
      <c r="X15" s="17" t="s">
        <v>57</v>
      </c>
      <c r="Y15" s="17" t="s">
        <v>55</v>
      </c>
      <c r="Z15" s="17" t="s">
        <v>54</v>
      </c>
      <c r="AA15" s="17" t="s">
        <v>55</v>
      </c>
      <c r="AB15" s="17" t="s">
        <v>56</v>
      </c>
      <c r="AC15" s="17" t="s">
        <v>55</v>
      </c>
      <c r="AD15" s="17" t="s">
        <v>57</v>
      </c>
      <c r="AE15" s="17" t="s">
        <v>55</v>
      </c>
      <c r="AG15" s="21" t="s">
        <v>58</v>
      </c>
    </row>
    <row r="16" spans="1:33" s="16" customFormat="1" ht="10.5" x14ac:dyDescent="0.15">
      <c r="A16" s="18">
        <v>1</v>
      </c>
      <c r="B16" s="18" t="s">
        <v>59</v>
      </c>
      <c r="C16" s="18">
        <v>552</v>
      </c>
      <c r="D16" s="18">
        <f>COUNTA(高一!$D$4:$D2023)</f>
        <v>541</v>
      </c>
      <c r="E16" s="19">
        <f>D16/C16</f>
        <v>0.98007246376811596</v>
      </c>
      <c r="F16" s="18">
        <f>(N16+P16+T16+V16+Z16+AB16)</f>
        <v>540</v>
      </c>
      <c r="G16" s="19">
        <f>F16/D16</f>
        <v>0.99815157116451014</v>
      </c>
      <c r="H16" s="18">
        <f>SUMPRODUCT((高一!E$4:E2017="男")*(高一!N$4:N2017="不及格"))</f>
        <v>0</v>
      </c>
      <c r="I16" s="19">
        <f>H16/$D16</f>
        <v>0</v>
      </c>
      <c r="J16" s="18">
        <f>SUMPRODUCT((高一!E$4:E2017="女")*(高一!N$4:N2017="不及格"))</f>
        <v>0</v>
      </c>
      <c r="K16" s="19">
        <f>J16/$D16</f>
        <v>0</v>
      </c>
      <c r="L16" s="18">
        <f>H16+J16</f>
        <v>0</v>
      </c>
      <c r="M16" s="19">
        <f>L16/$D16</f>
        <v>0</v>
      </c>
      <c r="N16" s="18">
        <f>SUMPRODUCT((高一!E$4:E2017="男")*(高一!N$4:N2017="及格"))</f>
        <v>47</v>
      </c>
      <c r="O16" s="19">
        <f>N16/$D16</f>
        <v>8.6876155268022184E-2</v>
      </c>
      <c r="P16" s="18">
        <f>SUMPRODUCT((高一!E$4:E2017="女")*(高一!N$4:N2017="及格"))</f>
        <v>30</v>
      </c>
      <c r="Q16" s="19">
        <f>P16/$D16</f>
        <v>5.545286506469501E-2</v>
      </c>
      <c r="R16" s="18">
        <f>N16+P16</f>
        <v>77</v>
      </c>
      <c r="S16" s="19">
        <f>R16/$D16</f>
        <v>0.14232902033271719</v>
      </c>
      <c r="T16" s="18">
        <f>SUMPRODUCT((高一!E$4:E2017="男")*(高一!N$4:N2017="良好"))</f>
        <v>83</v>
      </c>
      <c r="U16" s="19">
        <f>T16/$D16</f>
        <v>0.15341959334565619</v>
      </c>
      <c r="V16" s="18">
        <f>SUMPRODUCT((高一!E$4:E2017="女")*(高一!N$4:N2017="良好"))</f>
        <v>84</v>
      </c>
      <c r="W16" s="19">
        <f>V16/$D16</f>
        <v>0.15526802218114602</v>
      </c>
      <c r="X16" s="18">
        <f>T16+V16</f>
        <v>167</v>
      </c>
      <c r="Y16" s="19">
        <f>X16/$D16</f>
        <v>0.30868761552680224</v>
      </c>
      <c r="Z16" s="18">
        <f>SUMPRODUCT((高一!E$4:E2017="男")*(高一!N$4:N2017="优秀"))</f>
        <v>148</v>
      </c>
      <c r="AA16" s="19">
        <f>Z16/$D16</f>
        <v>0.2735674676524954</v>
      </c>
      <c r="AB16" s="18">
        <f>SUMPRODUCT((高一!E$4:E2017="女")*(高一!N$4:N2017="优秀"))</f>
        <v>148</v>
      </c>
      <c r="AC16" s="19">
        <f>AB16/$D16</f>
        <v>0.2735674676524954</v>
      </c>
      <c r="AD16" s="18">
        <f>Z16+AB16</f>
        <v>296</v>
      </c>
      <c r="AE16" s="19">
        <f>AD16/$D16</f>
        <v>0.5471349353049908</v>
      </c>
      <c r="AG16" s="22">
        <f>G16+M16</f>
        <v>0.99815157116451014</v>
      </c>
    </row>
    <row r="17" spans="1:33" s="16" customFormat="1" ht="10.5" x14ac:dyDescent="0.15">
      <c r="A17" s="18">
        <v>2</v>
      </c>
      <c r="B17" s="18" t="s">
        <v>60</v>
      </c>
      <c r="C17" s="18">
        <v>568</v>
      </c>
      <c r="D17" s="18">
        <f>COUNTA(高二!$D$4:$D2012)</f>
        <v>634</v>
      </c>
      <c r="E17" s="19">
        <f>D17/C17</f>
        <v>1.1161971830985915</v>
      </c>
      <c r="F17" s="18">
        <f>(N17+P17+T17+V17+Z17+AB17)</f>
        <v>625</v>
      </c>
      <c r="G17" s="19">
        <f>F17/D17</f>
        <v>0.98580441640378547</v>
      </c>
      <c r="H17" s="18">
        <f>SUMPRODUCT((高二!E$4:E2000="男")*(高二!N$4:N2000="不及格"))</f>
        <v>0</v>
      </c>
      <c r="I17" s="19">
        <f>H17/$D17</f>
        <v>0</v>
      </c>
      <c r="J17" s="18">
        <f>SUMPRODUCT((高二!E$4:E2000="女")*(高二!N$4:N2000="不及格"))</f>
        <v>0</v>
      </c>
      <c r="K17" s="19">
        <f>J17/$D17</f>
        <v>0</v>
      </c>
      <c r="L17" s="18">
        <f>H17+J17</f>
        <v>0</v>
      </c>
      <c r="M17" s="19">
        <f>L17/$D17</f>
        <v>0</v>
      </c>
      <c r="N17" s="18">
        <f>SUMPRODUCT((高二!E$4:E2000="男")*(高二!N$4:N2000="及格"))</f>
        <v>60</v>
      </c>
      <c r="O17" s="19">
        <f>N17/$D17</f>
        <v>9.4637223974763401E-2</v>
      </c>
      <c r="P17" s="18">
        <f>SUMPRODUCT((高二!E$4:E2000="女")*(高二!N$4:N2000="及格"))</f>
        <v>87</v>
      </c>
      <c r="Q17" s="19">
        <f>P17/$D17</f>
        <v>0.13722397476340695</v>
      </c>
      <c r="R17" s="18">
        <f>N17+P17</f>
        <v>147</v>
      </c>
      <c r="S17" s="19">
        <f>R17/$D17</f>
        <v>0.23186119873817035</v>
      </c>
      <c r="T17" s="18">
        <f>SUMPRODUCT((高二!E$4:E2000="男")*(高二!N$4:N2000="良好"))</f>
        <v>124</v>
      </c>
      <c r="U17" s="19">
        <f>T17/$D17</f>
        <v>0.19558359621451105</v>
      </c>
      <c r="V17" s="18">
        <f>SUMPRODUCT((高二!E$4:E2000="女")*(高二!N$4:N2000="良好"))</f>
        <v>81</v>
      </c>
      <c r="W17" s="19">
        <f>V17/$D17</f>
        <v>0.12776025236593061</v>
      </c>
      <c r="X17" s="18">
        <f>T17+V17</f>
        <v>205</v>
      </c>
      <c r="Y17" s="19">
        <f>X17/$D17</f>
        <v>0.32334384858044163</v>
      </c>
      <c r="Z17" s="18">
        <f>SUMPRODUCT((高二!E$4:E2000="男")*(高二!N$4:N2000="优秀"))</f>
        <v>160</v>
      </c>
      <c r="AA17" s="19">
        <f>Z17/$D17</f>
        <v>0.25236593059936907</v>
      </c>
      <c r="AB17" s="18">
        <f>SUMPRODUCT((高二!E$4:E2000="女")*(高二!N$4:N2000="优秀"))</f>
        <v>113</v>
      </c>
      <c r="AC17" s="19">
        <f>AB17/$D17</f>
        <v>0.17823343848580442</v>
      </c>
      <c r="AD17" s="18">
        <f>Z17+AB17</f>
        <v>273</v>
      </c>
      <c r="AE17" s="19">
        <f>AD17/$D17</f>
        <v>0.43059936908517349</v>
      </c>
      <c r="AG17" s="22">
        <f t="shared" ref="AG17:AG22" si="3">G17+M17</f>
        <v>0.98580441640378547</v>
      </c>
    </row>
    <row r="18" spans="1:33" s="16" customFormat="1" ht="10.5" x14ac:dyDescent="0.15">
      <c r="A18" s="18">
        <v>3</v>
      </c>
      <c r="B18" s="18" t="s">
        <v>61</v>
      </c>
      <c r="C18" s="18">
        <v>454</v>
      </c>
      <c r="D18" s="18">
        <f>COUNTA(高三!$D$4:$D2125)</f>
        <v>536</v>
      </c>
      <c r="E18" s="19">
        <f>D18/C18</f>
        <v>1.1806167400881058</v>
      </c>
      <c r="F18" s="18">
        <f>(N18+P18+T18+V18+Z18+AB18)</f>
        <v>532</v>
      </c>
      <c r="G18" s="19">
        <f>F18/D18</f>
        <v>0.9925373134328358</v>
      </c>
      <c r="H18" s="18">
        <f>SUMPRODUCT((高三!E$4:E2113="男")*(高三!N$4:N2113="不及格"))</f>
        <v>0</v>
      </c>
      <c r="I18" s="19">
        <f>H18/$D18</f>
        <v>0</v>
      </c>
      <c r="J18" s="18">
        <f>SUMPRODUCT((高三!E$4:E2113="女")*(高三!N$4:N2113="不及格"))</f>
        <v>1</v>
      </c>
      <c r="K18" s="19">
        <f>J18/$D18</f>
        <v>1.8656716417910447E-3</v>
      </c>
      <c r="L18" s="18">
        <f>H18+J18</f>
        <v>1</v>
      </c>
      <c r="M18" s="19">
        <f>L18/$D18</f>
        <v>1.8656716417910447E-3</v>
      </c>
      <c r="N18" s="18">
        <f>SUMPRODUCT((高三!E$4:E2113="男")*(高三!N$4:N2113="及格"))</f>
        <v>54</v>
      </c>
      <c r="O18" s="19">
        <f>N18/$D18</f>
        <v>0.10074626865671642</v>
      </c>
      <c r="P18" s="18">
        <f>SUMPRODUCT((高三!E$4:E2113="女")*(高三!N$4:N2113="及格"))</f>
        <v>57</v>
      </c>
      <c r="Q18" s="19">
        <f>P18/$D18</f>
        <v>0.10634328358208955</v>
      </c>
      <c r="R18" s="18">
        <f>N18+P18</f>
        <v>111</v>
      </c>
      <c r="S18" s="19">
        <f>R18/$D18</f>
        <v>0.20708955223880596</v>
      </c>
      <c r="T18" s="18">
        <f>SUMPRODUCT((高三!E$4:E2113="男")*(高三!N$4:N2113="良好"))</f>
        <v>106</v>
      </c>
      <c r="U18" s="19">
        <f>T18/$D18</f>
        <v>0.19776119402985073</v>
      </c>
      <c r="V18" s="18">
        <f>SUMPRODUCT((高三!E$4:E2113="女")*(高三!N$4:N2113="良好"))</f>
        <v>65</v>
      </c>
      <c r="W18" s="19">
        <f>V18/$D18</f>
        <v>0.12126865671641791</v>
      </c>
      <c r="X18" s="18">
        <f>T18+V18</f>
        <v>171</v>
      </c>
      <c r="Y18" s="19">
        <f>X18/$D18</f>
        <v>0.31902985074626866</v>
      </c>
      <c r="Z18" s="18">
        <f>SUMPRODUCT((高三!E$4:E2113="男")*(高三!N$4:N2113="优秀"))</f>
        <v>138</v>
      </c>
      <c r="AA18" s="19">
        <f>Z18/$D18</f>
        <v>0.2574626865671642</v>
      </c>
      <c r="AB18" s="18">
        <f>SUMPRODUCT((高三!E$4:E2113="女")*(高三!N$4:N2113="优秀"))</f>
        <v>112</v>
      </c>
      <c r="AC18" s="19">
        <f>AB18/$D18</f>
        <v>0.20895522388059701</v>
      </c>
      <c r="AD18" s="18">
        <f>Z18+AB18</f>
        <v>250</v>
      </c>
      <c r="AE18" s="19">
        <f>AD18/$D18</f>
        <v>0.46641791044776121</v>
      </c>
      <c r="AG18" s="22">
        <f t="shared" si="3"/>
        <v>0.99440298507462688</v>
      </c>
    </row>
    <row r="19" spans="1:33" s="16" customFormat="1" ht="10.5" x14ac:dyDescent="0.15">
      <c r="A19" s="18">
        <v>4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20"/>
      <c r="AC19" s="20"/>
      <c r="AD19" s="20"/>
      <c r="AE19" s="20"/>
      <c r="AG19" s="22">
        <f t="shared" si="3"/>
        <v>0</v>
      </c>
    </row>
    <row r="20" spans="1:33" s="16" customFormat="1" ht="10.5" x14ac:dyDescent="0.15">
      <c r="A20" s="18">
        <v>5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20"/>
      <c r="AC20" s="20"/>
      <c r="AD20" s="20"/>
      <c r="AE20" s="20"/>
      <c r="AG20" s="22">
        <f t="shared" si="3"/>
        <v>0</v>
      </c>
    </row>
    <row r="21" spans="1:33" s="16" customFormat="1" ht="10.5" x14ac:dyDescent="0.15">
      <c r="A21" s="18">
        <v>6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20"/>
      <c r="AC21" s="20"/>
      <c r="AD21" s="20"/>
      <c r="AE21" s="20"/>
      <c r="AG21" s="22">
        <f t="shared" si="3"/>
        <v>0</v>
      </c>
    </row>
    <row r="22" spans="1:33" s="16" customFormat="1" ht="10.5" x14ac:dyDescent="0.15">
      <c r="A22" s="18">
        <v>7</v>
      </c>
      <c r="B22" s="18" t="s">
        <v>62</v>
      </c>
      <c r="C22" s="18">
        <f>SUM(C16:C21)</f>
        <v>1574</v>
      </c>
      <c r="D22" s="18">
        <f>SUM(D16:D21)</f>
        <v>1711</v>
      </c>
      <c r="E22" s="19">
        <f>D22/C22</f>
        <v>1.0870393900889455</v>
      </c>
      <c r="F22" s="18">
        <f>SUM(F16:F21)</f>
        <v>1697</v>
      </c>
      <c r="G22" s="19">
        <f>F22/D22</f>
        <v>0.9918176504967855</v>
      </c>
      <c r="H22" s="18">
        <f>SUM(H16:H21)</f>
        <v>0</v>
      </c>
      <c r="I22" s="19">
        <f>H22/$D22</f>
        <v>0</v>
      </c>
      <c r="J22" s="18">
        <f>SUM(J16:J21)</f>
        <v>1</v>
      </c>
      <c r="K22" s="19">
        <f>J22/$D22</f>
        <v>5.8445353594389242E-4</v>
      </c>
      <c r="L22" s="18">
        <f>SUM(L16:L21)</f>
        <v>1</v>
      </c>
      <c r="M22" s="19">
        <f>L22/$D22</f>
        <v>5.8445353594389242E-4</v>
      </c>
      <c r="N22" s="18">
        <f>SUM(N16:N21)</f>
        <v>161</v>
      </c>
      <c r="O22" s="19">
        <f>N22/$D22</f>
        <v>9.409701928696669E-2</v>
      </c>
      <c r="P22" s="18">
        <f>SUM(P16:P21)</f>
        <v>174</v>
      </c>
      <c r="Q22" s="19">
        <f>P22/$D22</f>
        <v>0.10169491525423729</v>
      </c>
      <c r="R22" s="18">
        <f>N22+P22</f>
        <v>335</v>
      </c>
      <c r="S22" s="19">
        <f>R22/$D22</f>
        <v>0.19579193454120397</v>
      </c>
      <c r="T22" s="18">
        <f>SUM(T16:T21)</f>
        <v>313</v>
      </c>
      <c r="U22" s="19">
        <f>T22/$D22</f>
        <v>0.18293395675043833</v>
      </c>
      <c r="V22" s="18">
        <f>SUM(V16:V21)</f>
        <v>230</v>
      </c>
      <c r="W22" s="19">
        <f>V22/$D22</f>
        <v>0.13442431326709525</v>
      </c>
      <c r="X22" s="18">
        <f>T22+V22</f>
        <v>543</v>
      </c>
      <c r="Y22" s="19">
        <f>X22/$D22</f>
        <v>0.31735827001753358</v>
      </c>
      <c r="Z22" s="18">
        <f>SUM(Z16:Z21)</f>
        <v>446</v>
      </c>
      <c r="AA22" s="19">
        <f>Z22/$D22</f>
        <v>0.26066627703097606</v>
      </c>
      <c r="AB22" s="18">
        <f>SUM(AB16:AB21)</f>
        <v>373</v>
      </c>
      <c r="AC22" s="19">
        <f>AB22/$D22</f>
        <v>0.21800116890707188</v>
      </c>
      <c r="AD22" s="18">
        <f>Z22+AB22</f>
        <v>819</v>
      </c>
      <c r="AE22" s="19">
        <f>AD22/$D22</f>
        <v>0.47866744593804794</v>
      </c>
      <c r="AG22" s="22">
        <f t="shared" si="3"/>
        <v>0.99240210403272944</v>
      </c>
    </row>
    <row r="25" spans="1:33" ht="20.25" x14ac:dyDescent="0.15">
      <c r="A25" s="275" t="s">
        <v>64</v>
      </c>
      <c r="B25" s="275"/>
      <c r="C25" s="275"/>
      <c r="D25" s="275"/>
      <c r="E25" s="275"/>
      <c r="F25" s="275"/>
      <c r="G25" s="275"/>
      <c r="H25" s="275"/>
      <c r="I25" s="275"/>
      <c r="J25" s="275"/>
      <c r="K25" s="275"/>
      <c r="L25" s="275"/>
      <c r="M25" s="275"/>
      <c r="N25" s="275"/>
      <c r="O25" s="275"/>
      <c r="P25" s="275"/>
      <c r="Q25" s="275"/>
      <c r="R25" s="275"/>
      <c r="S25" s="275"/>
      <c r="T25" s="275"/>
      <c r="U25" s="275"/>
      <c r="V25" s="275"/>
      <c r="W25" s="275"/>
      <c r="X25" s="275"/>
      <c r="Y25" s="275"/>
      <c r="Z25" s="275"/>
      <c r="AA25" s="275"/>
      <c r="AB25" s="275"/>
      <c r="AC25" s="275"/>
      <c r="AD25" s="275"/>
      <c r="AE25" s="275"/>
    </row>
    <row r="26" spans="1:33" s="16" customFormat="1" ht="10.5" x14ac:dyDescent="0.15">
      <c r="A26" s="274" t="s">
        <v>47</v>
      </c>
      <c r="B26" s="274" t="s">
        <v>48</v>
      </c>
      <c r="C26" s="274" t="s">
        <v>49</v>
      </c>
      <c r="D26" s="274" t="s">
        <v>50</v>
      </c>
      <c r="E26" s="274" t="s">
        <v>51</v>
      </c>
      <c r="F26" s="274" t="s">
        <v>52</v>
      </c>
      <c r="G26" s="274" t="s">
        <v>53</v>
      </c>
      <c r="H26" s="271" t="s">
        <v>43</v>
      </c>
      <c r="I26" s="272"/>
      <c r="J26" s="272"/>
      <c r="K26" s="272"/>
      <c r="L26" s="272"/>
      <c r="M26" s="273"/>
      <c r="N26" s="271" t="s">
        <v>38</v>
      </c>
      <c r="O26" s="272"/>
      <c r="P26" s="272"/>
      <c r="Q26" s="272"/>
      <c r="R26" s="272"/>
      <c r="S26" s="273"/>
      <c r="T26" s="271" t="s">
        <v>37</v>
      </c>
      <c r="U26" s="272"/>
      <c r="V26" s="272"/>
      <c r="W26" s="272"/>
      <c r="X26" s="272"/>
      <c r="Y26" s="273"/>
      <c r="Z26" s="271" t="s">
        <v>40</v>
      </c>
      <c r="AA26" s="272"/>
      <c r="AB26" s="272"/>
      <c r="AC26" s="272"/>
      <c r="AD26" s="272"/>
      <c r="AE26" s="273"/>
    </row>
    <row r="27" spans="1:33" s="16" customFormat="1" ht="21" x14ac:dyDescent="0.15">
      <c r="A27" s="274"/>
      <c r="B27" s="274"/>
      <c r="C27" s="274"/>
      <c r="D27" s="274"/>
      <c r="E27" s="274"/>
      <c r="F27" s="274"/>
      <c r="G27" s="274"/>
      <c r="H27" s="17" t="s">
        <v>54</v>
      </c>
      <c r="I27" s="17" t="s">
        <v>55</v>
      </c>
      <c r="J27" s="17" t="s">
        <v>56</v>
      </c>
      <c r="K27" s="17" t="s">
        <v>55</v>
      </c>
      <c r="L27" s="17" t="s">
        <v>57</v>
      </c>
      <c r="M27" s="17" t="s">
        <v>55</v>
      </c>
      <c r="N27" s="17" t="s">
        <v>54</v>
      </c>
      <c r="O27" s="17" t="s">
        <v>55</v>
      </c>
      <c r="P27" s="17" t="s">
        <v>56</v>
      </c>
      <c r="Q27" s="17" t="s">
        <v>55</v>
      </c>
      <c r="R27" s="17" t="s">
        <v>57</v>
      </c>
      <c r="S27" s="17" t="s">
        <v>55</v>
      </c>
      <c r="T27" s="17" t="s">
        <v>54</v>
      </c>
      <c r="U27" s="17" t="s">
        <v>55</v>
      </c>
      <c r="V27" s="17" t="s">
        <v>56</v>
      </c>
      <c r="W27" s="17" t="s">
        <v>55</v>
      </c>
      <c r="X27" s="17" t="s">
        <v>57</v>
      </c>
      <c r="Y27" s="17" t="s">
        <v>55</v>
      </c>
      <c r="Z27" s="17" t="s">
        <v>54</v>
      </c>
      <c r="AA27" s="17" t="s">
        <v>55</v>
      </c>
      <c r="AB27" s="17" t="s">
        <v>56</v>
      </c>
      <c r="AC27" s="17" t="s">
        <v>55</v>
      </c>
      <c r="AD27" s="17" t="s">
        <v>57</v>
      </c>
      <c r="AE27" s="17" t="s">
        <v>55</v>
      </c>
      <c r="AG27" s="21" t="s">
        <v>58</v>
      </c>
    </row>
    <row r="28" spans="1:33" s="16" customFormat="1" ht="10.5" x14ac:dyDescent="0.15">
      <c r="A28" s="18">
        <v>1</v>
      </c>
      <c r="B28" s="18" t="s">
        <v>59</v>
      </c>
      <c r="C28" s="18">
        <v>552</v>
      </c>
      <c r="D28" s="18">
        <f>COUNTA(高一!$D$4:$D2035)</f>
        <v>541</v>
      </c>
      <c r="E28" s="19">
        <f>D28/C28</f>
        <v>0.98007246376811596</v>
      </c>
      <c r="F28" s="18">
        <f>(N28+P28+T28+V28+Z28+AB28)</f>
        <v>488</v>
      </c>
      <c r="G28" s="19">
        <f>F28/D28</f>
        <v>0.9020332717190388</v>
      </c>
      <c r="H28" s="18">
        <f>SUMPRODUCT((高一!E$4:E2017="男")*(高一!Q$4:Q2017="不及格"))</f>
        <v>7</v>
      </c>
      <c r="I28" s="19">
        <f>H28/$D28</f>
        <v>1.2939001848428836E-2</v>
      </c>
      <c r="J28" s="18">
        <f>SUMPRODUCT((高一!E$4:E2017="女")*(高一!Q$4:Q2017="不及格"))</f>
        <v>35</v>
      </c>
      <c r="K28" s="19">
        <f>J28/$D28</f>
        <v>6.4695009242144177E-2</v>
      </c>
      <c r="L28" s="18">
        <f>H28+J28</f>
        <v>42</v>
      </c>
      <c r="M28" s="19">
        <f>L28/$D28</f>
        <v>7.763401109057301E-2</v>
      </c>
      <c r="N28" s="18">
        <f>SUMPRODUCT((高一!E$4:E2017="男")*(高一!Q$4:Q2017="及格"))</f>
        <v>218</v>
      </c>
      <c r="O28" s="19">
        <f>N28/$D28</f>
        <v>0.40295748613678373</v>
      </c>
      <c r="P28" s="18">
        <f>SUMPRODUCT((高一!E$4:E2017="女")*(高一!Q$4:Q2017="及格"))</f>
        <v>212</v>
      </c>
      <c r="Q28" s="19">
        <f>P28/$D28</f>
        <v>0.39186691312384475</v>
      </c>
      <c r="R28" s="18">
        <f>N28+P28</f>
        <v>430</v>
      </c>
      <c r="S28" s="19">
        <f>R28/$D28</f>
        <v>0.79482439926062842</v>
      </c>
      <c r="T28" s="18">
        <f>SUMPRODUCT((高一!E$4:E2017="男")*(高一!Q$4:Q2017="良好"))</f>
        <v>22</v>
      </c>
      <c r="U28" s="19">
        <f>T28/$D28</f>
        <v>4.0665434380776341E-2</v>
      </c>
      <c r="V28" s="18">
        <f>SUMPRODUCT((高一!E$4:E2017="女")*(高一!Q$4:Q2017="良好"))</f>
        <v>8</v>
      </c>
      <c r="W28" s="19">
        <f>V28/$D28</f>
        <v>1.4787430683918669E-2</v>
      </c>
      <c r="X28" s="18">
        <f>T28+V28</f>
        <v>30</v>
      </c>
      <c r="Y28" s="19">
        <f>X28/$D28</f>
        <v>5.545286506469501E-2</v>
      </c>
      <c r="Z28" s="18">
        <f>SUMPRODUCT((高一!E$4:E2017="男")*(高一!Q$4:Q2017="优秀"))</f>
        <v>27</v>
      </c>
      <c r="AA28" s="19">
        <f>Z28/$D28</f>
        <v>4.9907578558225509E-2</v>
      </c>
      <c r="AB28" s="18">
        <f>SUMPRODUCT((高一!E$4:E2017="女")*(高一!Q$4:Q2017="优秀"))</f>
        <v>1</v>
      </c>
      <c r="AC28" s="19">
        <f>AB28/$D28</f>
        <v>1.8484288354898336E-3</v>
      </c>
      <c r="AD28" s="18">
        <f>Z28+AB28</f>
        <v>28</v>
      </c>
      <c r="AE28" s="19">
        <f>AD28/$D28</f>
        <v>5.1756007393715345E-2</v>
      </c>
      <c r="AG28" s="22">
        <f>G28+M28</f>
        <v>0.97966728280961179</v>
      </c>
    </row>
    <row r="29" spans="1:33" s="16" customFormat="1" ht="10.5" x14ac:dyDescent="0.15">
      <c r="A29" s="18">
        <v>2</v>
      </c>
      <c r="B29" s="18" t="s">
        <v>60</v>
      </c>
      <c r="C29" s="18">
        <v>568</v>
      </c>
      <c r="D29" s="18">
        <f>COUNTA(高二!$D$4:$D2024)</f>
        <v>634</v>
      </c>
      <c r="E29" s="19">
        <f>D29/C29</f>
        <v>1.1161971830985915</v>
      </c>
      <c r="F29" s="18">
        <f>(N29+P29+T29+V29+Z29+AB29)</f>
        <v>627</v>
      </c>
      <c r="G29" s="19">
        <f>F29/D29</f>
        <v>0.98895899053627756</v>
      </c>
      <c r="H29" s="18">
        <f>SUMPRODUCT((高二!E$4:E2000="男")*(高二!Q$4:Q2000="不及格"))</f>
        <v>0</v>
      </c>
      <c r="I29" s="19">
        <f>H29/$D29</f>
        <v>0</v>
      </c>
      <c r="J29" s="18">
        <f>SUMPRODUCT((高二!E$4:E2000="女")*(高二!Q$4:Q2000="不及格"))</f>
        <v>1</v>
      </c>
      <c r="K29" s="19">
        <f>J29/$D29</f>
        <v>1.5772870662460567E-3</v>
      </c>
      <c r="L29" s="18">
        <f>H29+J29</f>
        <v>1</v>
      </c>
      <c r="M29" s="19">
        <f>L29/$D29</f>
        <v>1.5772870662460567E-3</v>
      </c>
      <c r="N29" s="18">
        <f>SUMPRODUCT((高二!E$4:E2000="男")*(高二!Q$4:Q2000="及格"))</f>
        <v>215</v>
      </c>
      <c r="O29" s="19">
        <f>N29/$D29</f>
        <v>0.33911671924290221</v>
      </c>
      <c r="P29" s="18">
        <f>SUMPRODUCT((高二!E$4:E2000="女")*(高二!Q$4:Q2000="及格"))</f>
        <v>230</v>
      </c>
      <c r="Q29" s="19">
        <f>P29/$D29</f>
        <v>0.36277602523659308</v>
      </c>
      <c r="R29" s="18">
        <f>N29+P29</f>
        <v>445</v>
      </c>
      <c r="S29" s="19">
        <f>R29/$D29</f>
        <v>0.70189274447949523</v>
      </c>
      <c r="T29" s="18">
        <f>SUMPRODUCT((高二!E$4:E2000="男")*(高二!Q$4:Q2000="良好"))</f>
        <v>32</v>
      </c>
      <c r="U29" s="19">
        <f>T29/$D29</f>
        <v>5.0473186119873815E-2</v>
      </c>
      <c r="V29" s="18">
        <f>SUMPRODUCT((高二!E$4:E2000="女")*(高二!Q$4:Q2000="良好"))</f>
        <v>43</v>
      </c>
      <c r="W29" s="19">
        <f>V29/$D29</f>
        <v>6.7823343848580436E-2</v>
      </c>
      <c r="X29" s="18">
        <f>T29+V29</f>
        <v>75</v>
      </c>
      <c r="Y29" s="19">
        <f>X29/$D29</f>
        <v>0.11829652996845426</v>
      </c>
      <c r="Z29" s="18">
        <f>SUMPRODUCT((高二!E$4:E2000="男")*(高二!Q$4:Q2000="优秀"))</f>
        <v>99</v>
      </c>
      <c r="AA29" s="19">
        <f>Z29/$D29</f>
        <v>0.15615141955835962</v>
      </c>
      <c r="AB29" s="18">
        <f>SUMPRODUCT((高二!E$4:E2000="女")*(高二!Q$4:Q2000="优秀"))</f>
        <v>8</v>
      </c>
      <c r="AC29" s="19">
        <f>AB29/$D29</f>
        <v>1.2618296529968454E-2</v>
      </c>
      <c r="AD29" s="18">
        <f>Z29+AB29</f>
        <v>107</v>
      </c>
      <c r="AE29" s="19">
        <f>AD29/$D29</f>
        <v>0.16876971608832808</v>
      </c>
      <c r="AG29" s="22">
        <f t="shared" ref="AG29:AG34" si="4">G29+M29</f>
        <v>0.99053627760252361</v>
      </c>
    </row>
    <row r="30" spans="1:33" s="16" customFormat="1" ht="10.5" x14ac:dyDescent="0.15">
      <c r="A30" s="18">
        <v>3</v>
      </c>
      <c r="B30" s="18" t="s">
        <v>61</v>
      </c>
      <c r="C30" s="18">
        <v>454</v>
      </c>
      <c r="D30" s="18">
        <f>COUNTA(高三!$D$4:$D2137)</f>
        <v>536</v>
      </c>
      <c r="E30" s="19">
        <f>D30/C30</f>
        <v>1.1806167400881058</v>
      </c>
      <c r="F30" s="18">
        <f>(N30+P30+T30+V30+Z30+AB30)</f>
        <v>501</v>
      </c>
      <c r="G30" s="19">
        <f>F30/D30</f>
        <v>0.93470149253731338</v>
      </c>
      <c r="H30" s="18">
        <f>SUMPRODUCT((高三!E$4:E2113="男")*(高三!Q$4:Q2113="不及格"))</f>
        <v>6</v>
      </c>
      <c r="I30" s="19">
        <f>H30/$D30</f>
        <v>1.1194029850746268E-2</v>
      </c>
      <c r="J30" s="18">
        <f>SUMPRODUCT((高三!E$4:E2113="女")*(高三!Q$4:Q2113="不及格"))</f>
        <v>26</v>
      </c>
      <c r="K30" s="19">
        <f>J30/$D30</f>
        <v>4.8507462686567165E-2</v>
      </c>
      <c r="L30" s="18">
        <f>H30+J30</f>
        <v>32</v>
      </c>
      <c r="M30" s="19">
        <f>L30/$D30</f>
        <v>5.9701492537313432E-2</v>
      </c>
      <c r="N30" s="18">
        <f>SUMPRODUCT((高三!E$4:E2113="男")*(高三!Q$4:Q2113="及格"))</f>
        <v>185</v>
      </c>
      <c r="O30" s="19">
        <f>N30/$D30</f>
        <v>0.34514925373134331</v>
      </c>
      <c r="P30" s="18">
        <f>SUMPRODUCT((高三!E$4:E2113="女")*(高三!Q$4:Q2113="及格"))</f>
        <v>138</v>
      </c>
      <c r="Q30" s="19">
        <f>P30/$D30</f>
        <v>0.2574626865671642</v>
      </c>
      <c r="R30" s="18">
        <f>N30+P30</f>
        <v>323</v>
      </c>
      <c r="S30" s="19">
        <f>R30/$D30</f>
        <v>0.60261194029850751</v>
      </c>
      <c r="T30" s="18">
        <f>SUMPRODUCT((高三!E$4:E2113="男")*(高三!Q$4:Q2113="良好"))</f>
        <v>62</v>
      </c>
      <c r="U30" s="19">
        <f>T30/$D30</f>
        <v>0.11567164179104478</v>
      </c>
      <c r="V30" s="18">
        <f>SUMPRODUCT((高三!E$4:E2113="女")*(高三!Q$4:Q2113="良好"))</f>
        <v>62</v>
      </c>
      <c r="W30" s="19">
        <f>V30/$D30</f>
        <v>0.11567164179104478</v>
      </c>
      <c r="X30" s="18">
        <f>T30+V30</f>
        <v>124</v>
      </c>
      <c r="Y30" s="19">
        <f>X30/$D30</f>
        <v>0.23134328358208955</v>
      </c>
      <c r="Z30" s="18">
        <f>SUMPRODUCT((高三!E$4:E2113="男")*(高三!Q$4:Q2113="优秀"))</f>
        <v>45</v>
      </c>
      <c r="AA30" s="19">
        <f>Z30/$D30</f>
        <v>8.3955223880597021E-2</v>
      </c>
      <c r="AB30" s="18">
        <f>SUMPRODUCT((高三!E$4:E2113="女")*(高三!Q$4:Q2113="优秀"))</f>
        <v>9</v>
      </c>
      <c r="AC30" s="19">
        <f>AB30/$D30</f>
        <v>1.6791044776119403E-2</v>
      </c>
      <c r="AD30" s="18">
        <f>Z30+AB30</f>
        <v>54</v>
      </c>
      <c r="AE30" s="19">
        <f>AD30/$D30</f>
        <v>0.10074626865671642</v>
      </c>
      <c r="AG30" s="22">
        <f t="shared" si="4"/>
        <v>0.99440298507462677</v>
      </c>
    </row>
    <row r="31" spans="1:33" s="16" customFormat="1" ht="10.5" x14ac:dyDescent="0.15">
      <c r="A31" s="18">
        <v>4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20"/>
      <c r="AC31" s="20"/>
      <c r="AD31" s="20"/>
      <c r="AE31" s="20"/>
      <c r="AG31" s="22"/>
    </row>
    <row r="32" spans="1:33" s="16" customFormat="1" ht="10.5" x14ac:dyDescent="0.15">
      <c r="A32" s="18">
        <v>5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20"/>
      <c r="AC32" s="20"/>
      <c r="AD32" s="20"/>
      <c r="AE32" s="20"/>
      <c r="AG32" s="22"/>
    </row>
    <row r="33" spans="1:36" s="16" customFormat="1" ht="10.5" x14ac:dyDescent="0.15">
      <c r="A33" s="18">
        <v>6</v>
      </c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20"/>
      <c r="AC33" s="20"/>
      <c r="AD33" s="20"/>
      <c r="AE33" s="20"/>
      <c r="AG33" s="22"/>
    </row>
    <row r="34" spans="1:36" s="16" customFormat="1" ht="10.5" x14ac:dyDescent="0.15">
      <c r="A34" s="18">
        <v>7</v>
      </c>
      <c r="B34" s="18" t="s">
        <v>62</v>
      </c>
      <c r="C34" s="18">
        <f>SUM(C28:C33)</f>
        <v>1574</v>
      </c>
      <c r="D34" s="18">
        <f>SUM(D28:D33)</f>
        <v>1711</v>
      </c>
      <c r="E34" s="19">
        <f>D34/C34</f>
        <v>1.0870393900889455</v>
      </c>
      <c r="F34" s="18">
        <f>SUM(F28:F33)</f>
        <v>1616</v>
      </c>
      <c r="G34" s="19">
        <f>F34/D34</f>
        <v>0.94447691408533019</v>
      </c>
      <c r="H34" s="18">
        <f>SUM(H28:H33)</f>
        <v>13</v>
      </c>
      <c r="I34" s="19">
        <f>H34/$D34</f>
        <v>7.5978959672706016E-3</v>
      </c>
      <c r="J34" s="18">
        <f>SUM(J28:J33)</f>
        <v>62</v>
      </c>
      <c r="K34" s="19">
        <f>J34/$D34</f>
        <v>3.6236119228521331E-2</v>
      </c>
      <c r="L34" s="18">
        <f>SUM(L28:L33)</f>
        <v>75</v>
      </c>
      <c r="M34" s="19">
        <f>L34/$D34</f>
        <v>4.3834015195791935E-2</v>
      </c>
      <c r="N34" s="18">
        <f>SUM(N28:N33)</f>
        <v>618</v>
      </c>
      <c r="O34" s="19">
        <f>N34/$D34</f>
        <v>0.36119228521332553</v>
      </c>
      <c r="P34" s="18">
        <f>SUM(P28:P33)</f>
        <v>580</v>
      </c>
      <c r="Q34" s="19">
        <f>P34/$D34</f>
        <v>0.33898305084745761</v>
      </c>
      <c r="R34" s="18">
        <f>N34+P34</f>
        <v>1198</v>
      </c>
      <c r="S34" s="19">
        <f>R34/$D34</f>
        <v>0.70017533606078319</v>
      </c>
      <c r="T34" s="18">
        <f>SUM(T28:T33)</f>
        <v>116</v>
      </c>
      <c r="U34" s="19">
        <f>T34/$D34</f>
        <v>6.7796610169491525E-2</v>
      </c>
      <c r="V34" s="18">
        <f>SUM(V28:V33)</f>
        <v>113</v>
      </c>
      <c r="W34" s="19">
        <f>V34/$D34</f>
        <v>6.6043249561659842E-2</v>
      </c>
      <c r="X34" s="18">
        <f>T34+V34</f>
        <v>229</v>
      </c>
      <c r="Y34" s="19">
        <f>X34/$D34</f>
        <v>0.13383985973115137</v>
      </c>
      <c r="Z34" s="18">
        <f>SUM(Z28:Z33)</f>
        <v>171</v>
      </c>
      <c r="AA34" s="19">
        <f>Z34/$D34</f>
        <v>9.9941554646405611E-2</v>
      </c>
      <c r="AB34" s="18">
        <f>SUM(AB28:AB33)</f>
        <v>18</v>
      </c>
      <c r="AC34" s="19">
        <f>AB34/$D34</f>
        <v>1.0520163646990065E-2</v>
      </c>
      <c r="AD34" s="18">
        <f>Z34+AB34</f>
        <v>189</v>
      </c>
      <c r="AE34" s="19">
        <f>AD34/$D34</f>
        <v>0.11046171829339567</v>
      </c>
      <c r="AG34" s="22">
        <f t="shared" si="4"/>
        <v>0.98831092928112207</v>
      </c>
    </row>
    <row r="37" spans="1:36" ht="20.25" x14ac:dyDescent="0.15">
      <c r="A37" s="275" t="s">
        <v>65</v>
      </c>
      <c r="B37" s="275"/>
      <c r="C37" s="275"/>
      <c r="D37" s="275"/>
      <c r="E37" s="275"/>
      <c r="F37" s="275"/>
      <c r="G37" s="275"/>
      <c r="H37" s="275"/>
      <c r="I37" s="275"/>
      <c r="J37" s="275"/>
      <c r="K37" s="275"/>
      <c r="L37" s="275"/>
      <c r="M37" s="275"/>
      <c r="N37" s="275"/>
      <c r="O37" s="275"/>
      <c r="P37" s="275"/>
      <c r="Q37" s="275"/>
      <c r="R37" s="275"/>
      <c r="S37" s="275"/>
      <c r="T37" s="275"/>
      <c r="U37" s="275"/>
      <c r="V37" s="275"/>
      <c r="W37" s="275"/>
      <c r="X37" s="275"/>
      <c r="Y37" s="275"/>
      <c r="Z37" s="275"/>
      <c r="AA37" s="275"/>
      <c r="AB37" s="275"/>
      <c r="AC37" s="275"/>
      <c r="AD37" s="275"/>
      <c r="AE37" s="275"/>
    </row>
    <row r="38" spans="1:36" s="16" customFormat="1" ht="10.5" x14ac:dyDescent="0.15">
      <c r="A38" s="274" t="s">
        <v>47</v>
      </c>
      <c r="B38" s="274" t="s">
        <v>48</v>
      </c>
      <c r="C38" s="274" t="s">
        <v>49</v>
      </c>
      <c r="D38" s="274" t="s">
        <v>50</v>
      </c>
      <c r="E38" s="274" t="s">
        <v>51</v>
      </c>
      <c r="F38" s="274" t="s">
        <v>52</v>
      </c>
      <c r="G38" s="274" t="s">
        <v>53</v>
      </c>
      <c r="H38" s="271" t="s">
        <v>43</v>
      </c>
      <c r="I38" s="272"/>
      <c r="J38" s="272"/>
      <c r="K38" s="272"/>
      <c r="L38" s="272"/>
      <c r="M38" s="273"/>
      <c r="N38" s="271" t="s">
        <v>38</v>
      </c>
      <c r="O38" s="272"/>
      <c r="P38" s="272"/>
      <c r="Q38" s="272"/>
      <c r="R38" s="272"/>
      <c r="S38" s="273"/>
      <c r="T38" s="271" t="s">
        <v>37</v>
      </c>
      <c r="U38" s="272"/>
      <c r="V38" s="272"/>
      <c r="W38" s="272"/>
      <c r="X38" s="272"/>
      <c r="Y38" s="273"/>
      <c r="Z38" s="274" t="s">
        <v>40</v>
      </c>
      <c r="AA38" s="274"/>
      <c r="AB38" s="274"/>
      <c r="AC38" s="274"/>
      <c r="AD38" s="274"/>
      <c r="AE38" s="274"/>
    </row>
    <row r="39" spans="1:36" s="16" customFormat="1" ht="21" x14ac:dyDescent="0.15">
      <c r="A39" s="274"/>
      <c r="B39" s="274"/>
      <c r="C39" s="274"/>
      <c r="D39" s="274"/>
      <c r="E39" s="274"/>
      <c r="F39" s="274"/>
      <c r="G39" s="274"/>
      <c r="H39" s="17" t="s">
        <v>54</v>
      </c>
      <c r="I39" s="17" t="s">
        <v>55</v>
      </c>
      <c r="J39" s="17" t="s">
        <v>56</v>
      </c>
      <c r="K39" s="17" t="s">
        <v>55</v>
      </c>
      <c r="L39" s="17" t="s">
        <v>57</v>
      </c>
      <c r="M39" s="17" t="s">
        <v>55</v>
      </c>
      <c r="N39" s="17" t="s">
        <v>54</v>
      </c>
      <c r="O39" s="17" t="s">
        <v>55</v>
      </c>
      <c r="P39" s="17" t="s">
        <v>56</v>
      </c>
      <c r="Q39" s="17" t="s">
        <v>55</v>
      </c>
      <c r="R39" s="17" t="s">
        <v>57</v>
      </c>
      <c r="S39" s="17" t="s">
        <v>55</v>
      </c>
      <c r="T39" s="17" t="s">
        <v>54</v>
      </c>
      <c r="U39" s="17" t="s">
        <v>55</v>
      </c>
      <c r="V39" s="17" t="s">
        <v>56</v>
      </c>
      <c r="W39" s="17" t="s">
        <v>55</v>
      </c>
      <c r="X39" s="17" t="s">
        <v>57</v>
      </c>
      <c r="Y39" s="17" t="s">
        <v>55</v>
      </c>
      <c r="Z39" s="17" t="s">
        <v>54</v>
      </c>
      <c r="AA39" s="17" t="s">
        <v>55</v>
      </c>
      <c r="AB39" s="17" t="s">
        <v>56</v>
      </c>
      <c r="AC39" s="17" t="s">
        <v>55</v>
      </c>
      <c r="AD39" s="17" t="s">
        <v>57</v>
      </c>
      <c r="AE39" s="17" t="s">
        <v>55</v>
      </c>
      <c r="AG39" s="21" t="s">
        <v>58</v>
      </c>
    </row>
    <row r="40" spans="1:36" s="16" customFormat="1" ht="10.5" x14ac:dyDescent="0.15">
      <c r="A40" s="18">
        <v>1</v>
      </c>
      <c r="B40" s="18" t="s">
        <v>59</v>
      </c>
      <c r="C40" s="18">
        <v>552</v>
      </c>
      <c r="D40" s="18">
        <f>COUNTA(高一!$D$4:$D2047)</f>
        <v>541</v>
      </c>
      <c r="E40" s="19">
        <f>D40/C40</f>
        <v>0.98007246376811596</v>
      </c>
      <c r="F40" s="18">
        <f>(N40+P40+T40+V40+Z40+AB40)</f>
        <v>502</v>
      </c>
      <c r="G40" s="19">
        <f>F40/D40</f>
        <v>0.92791127541589646</v>
      </c>
      <c r="H40" s="18">
        <f>SUMPRODUCT((高一!E$4:E2017="男")*(高一!T$4:T2017="不及格"))</f>
        <v>18</v>
      </c>
      <c r="I40" s="19">
        <f>H40/$D40</f>
        <v>3.3271719038817003E-2</v>
      </c>
      <c r="J40" s="18">
        <f>SUMPRODUCT((高一!E$4:E2017="女")*(高一!T$4:T2017="不及格"))</f>
        <v>18</v>
      </c>
      <c r="K40" s="19">
        <f>J40/$D40</f>
        <v>3.3271719038817003E-2</v>
      </c>
      <c r="L40" s="18">
        <f>H40+J40</f>
        <v>36</v>
      </c>
      <c r="M40" s="19">
        <f>L40/$D40</f>
        <v>6.6543438077634007E-2</v>
      </c>
      <c r="N40" s="18">
        <f>SUMPRODUCT((高一!E$4:E2017="男")*(高一!T$4:T2017="及格"))</f>
        <v>184</v>
      </c>
      <c r="O40" s="19">
        <f>N40/$D40</f>
        <v>0.34011090573012936</v>
      </c>
      <c r="P40" s="18">
        <f>SUMPRODUCT((高一!E$4:E2017="女")*(高一!T$4:T2017="及格"))</f>
        <v>153</v>
      </c>
      <c r="Q40" s="19">
        <f>P40/$D40</f>
        <v>0.28280961182994457</v>
      </c>
      <c r="R40" s="18">
        <f>N40+P40</f>
        <v>337</v>
      </c>
      <c r="S40" s="19">
        <f>R40/$D40</f>
        <v>0.62292051756007394</v>
      </c>
      <c r="T40" s="18">
        <f>SUMPRODUCT((高一!E$4:E2017="男")*(高一!T$4:T2017="良好"))</f>
        <v>45</v>
      </c>
      <c r="U40" s="19">
        <f>T40/$D40</f>
        <v>8.3179297597042512E-2</v>
      </c>
      <c r="V40" s="18">
        <f>SUMPRODUCT((高一!E$4:E2017="女")*(高一!T$4:T2017="良好"))</f>
        <v>57</v>
      </c>
      <c r="W40" s="19">
        <f>V40/$D40</f>
        <v>0.10536044362292052</v>
      </c>
      <c r="X40" s="18">
        <f>T40+V40</f>
        <v>102</v>
      </c>
      <c r="Y40" s="19">
        <f>X40/$D40</f>
        <v>0.18853974121996303</v>
      </c>
      <c r="Z40" s="18">
        <f>SUMPRODUCT((高一!E$4:E2017="男")*(高一!T$4:T2017="优秀"))</f>
        <v>30</v>
      </c>
      <c r="AA40" s="19">
        <f>Z40/$D40</f>
        <v>5.545286506469501E-2</v>
      </c>
      <c r="AB40" s="18">
        <f>SUMPRODUCT((高一!E$4:E2017="女")*(高一!T$4:T2017="优秀"))</f>
        <v>33</v>
      </c>
      <c r="AC40" s="19">
        <f>AB40/$D40</f>
        <v>6.0998151571164512E-2</v>
      </c>
      <c r="AD40" s="18">
        <f>Z40+AB40</f>
        <v>63</v>
      </c>
      <c r="AE40" s="19">
        <f>AD40/$D40</f>
        <v>0.11645101663585952</v>
      </c>
      <c r="AG40" s="22">
        <f>G40+M40</f>
        <v>0.99445471349353043</v>
      </c>
    </row>
    <row r="41" spans="1:36" s="16" customFormat="1" ht="10.5" x14ac:dyDescent="0.15">
      <c r="A41" s="18">
        <v>2</v>
      </c>
      <c r="B41" s="18" t="s">
        <v>60</v>
      </c>
      <c r="C41" s="18">
        <v>568</v>
      </c>
      <c r="D41" s="18">
        <f>COUNTA(高二!$D$4:$D2036)</f>
        <v>634</v>
      </c>
      <c r="E41" s="19">
        <f>D41/C41</f>
        <v>1.1161971830985915</v>
      </c>
      <c r="F41" s="18">
        <f>(N41+P41+T41+V41+Z41+AB41)</f>
        <v>619</v>
      </c>
      <c r="G41" s="19">
        <f>F41/D41</f>
        <v>0.97634069400630918</v>
      </c>
      <c r="H41" s="18">
        <f>SUMPRODUCT((高二!E$4:E2000="男")*(高二!T$4:T2000="不及格"))</f>
        <v>5</v>
      </c>
      <c r="I41" s="19">
        <f>H41/$D41</f>
        <v>7.8864353312302835E-3</v>
      </c>
      <c r="J41" s="18">
        <f>SUMPRODUCT((高二!E$4:E2000="女")*(高二!T$4:T2000="不及格"))</f>
        <v>3</v>
      </c>
      <c r="K41" s="19">
        <f>J41/$D41</f>
        <v>4.7318611987381704E-3</v>
      </c>
      <c r="L41" s="18">
        <f>H41+J41</f>
        <v>8</v>
      </c>
      <c r="M41" s="19">
        <f>L41/$D41</f>
        <v>1.2618296529968454E-2</v>
      </c>
      <c r="N41" s="18">
        <f>SUMPRODUCT((高二!E$4:E2000="男")*(高二!T$4:T2000="及格"))</f>
        <v>236</v>
      </c>
      <c r="O41" s="19">
        <f>N41/$D41</f>
        <v>0.37223974763406942</v>
      </c>
      <c r="P41" s="18">
        <f>SUMPRODUCT((高二!E$4:E2000="女")*(高二!T$4:T2000="及格"))</f>
        <v>177</v>
      </c>
      <c r="Q41" s="19">
        <f>P41/$D41</f>
        <v>0.27917981072555204</v>
      </c>
      <c r="R41" s="18">
        <f>N41+P41</f>
        <v>413</v>
      </c>
      <c r="S41" s="19">
        <f>R41/$D41</f>
        <v>0.6514195583596214</v>
      </c>
      <c r="T41" s="18">
        <f>SUMPRODUCT((高二!E$4:E2000="男")*(高二!T$4:T2000="良好"))</f>
        <v>74</v>
      </c>
      <c r="U41" s="19">
        <f>T41/$D41</f>
        <v>0.1167192429022082</v>
      </c>
      <c r="V41" s="18">
        <f>SUMPRODUCT((高二!E$4:E2000="女")*(高二!T$4:T2000="良好"))</f>
        <v>63</v>
      </c>
      <c r="W41" s="19">
        <f>V41/$D41</f>
        <v>9.9369085173501584E-2</v>
      </c>
      <c r="X41" s="18">
        <f>T41+V41</f>
        <v>137</v>
      </c>
      <c r="Y41" s="19">
        <f>X41/$D41</f>
        <v>0.21608832807570977</v>
      </c>
      <c r="Z41" s="18">
        <f>SUMPRODUCT((高二!E$4:E2000="男")*(高二!T$4:T2000="优秀"))</f>
        <v>31</v>
      </c>
      <c r="AA41" s="19">
        <f>Z41/$D41</f>
        <v>4.8895899053627762E-2</v>
      </c>
      <c r="AB41" s="18">
        <f>SUMPRODUCT((高二!E$4:E2000="女")*(高二!T$4:T2000="优秀"))</f>
        <v>38</v>
      </c>
      <c r="AC41" s="19">
        <f>AB41/$D41</f>
        <v>5.993690851735016E-2</v>
      </c>
      <c r="AD41" s="18">
        <f>Z41+AB41</f>
        <v>69</v>
      </c>
      <c r="AE41" s="19">
        <f>AD41/$D41</f>
        <v>0.10883280757097792</v>
      </c>
      <c r="AG41" s="22">
        <f t="shared" ref="AG41:AG46" si="5">G41+M41</f>
        <v>0.98895899053627767</v>
      </c>
    </row>
    <row r="42" spans="1:36" s="16" customFormat="1" ht="10.5" x14ac:dyDescent="0.15">
      <c r="A42" s="18">
        <v>3</v>
      </c>
      <c r="B42" s="18" t="s">
        <v>61</v>
      </c>
      <c r="C42" s="18">
        <v>454</v>
      </c>
      <c r="D42" s="18">
        <f>COUNTA(高三!$D$4:$D2149)</f>
        <v>536</v>
      </c>
      <c r="E42" s="19">
        <f>D42/C42</f>
        <v>1.1806167400881058</v>
      </c>
      <c r="F42" s="18">
        <f>(N42+P42+T42+V42+Z42+AB42)</f>
        <v>506</v>
      </c>
      <c r="G42" s="19">
        <f>F42/D42</f>
        <v>0.94402985074626866</v>
      </c>
      <c r="H42" s="18">
        <f>SUMPRODUCT((高三!E$4:E2113="男")*(高三!T$4:T2113="不及格"))</f>
        <v>14</v>
      </c>
      <c r="I42" s="19">
        <f>H42/$D42</f>
        <v>2.6119402985074626E-2</v>
      </c>
      <c r="J42" s="18">
        <f>SUMPRODUCT((高三!E$4:E2113="女")*(高三!T$4:T2113="不及格"))</f>
        <v>13</v>
      </c>
      <c r="K42" s="19">
        <f>J42/$D42</f>
        <v>2.4253731343283583E-2</v>
      </c>
      <c r="L42" s="18">
        <f>H42+J42</f>
        <v>27</v>
      </c>
      <c r="M42" s="19">
        <f>L42/$D42</f>
        <v>5.0373134328358209E-2</v>
      </c>
      <c r="N42" s="18">
        <f>SUMPRODUCT((高三!E$4:E2113="男")*(高三!T$4:T2113="及格"))</f>
        <v>125</v>
      </c>
      <c r="O42" s="19">
        <f>N42/$D42</f>
        <v>0.2332089552238806</v>
      </c>
      <c r="P42" s="18">
        <f>SUMPRODUCT((高三!E$4:E2113="女")*(高三!T$4:T2113="及格"))</f>
        <v>115</v>
      </c>
      <c r="Q42" s="19">
        <f>P42/$D42</f>
        <v>0.21455223880597016</v>
      </c>
      <c r="R42" s="18">
        <f>N42+P42</f>
        <v>240</v>
      </c>
      <c r="S42" s="19">
        <f>R42/$D42</f>
        <v>0.44776119402985076</v>
      </c>
      <c r="T42" s="18">
        <f>SUMPRODUCT((高三!E$4:E2113="男")*(高三!T$4:T2113="良好"))</f>
        <v>78</v>
      </c>
      <c r="U42" s="19">
        <f>T42/$D42</f>
        <v>0.1455223880597015</v>
      </c>
      <c r="V42" s="18">
        <f>SUMPRODUCT((高三!E$4:E2113="女")*(高三!T$4:T2113="良好"))</f>
        <v>47</v>
      </c>
      <c r="W42" s="19">
        <f>V42/$D42</f>
        <v>8.7686567164179108E-2</v>
      </c>
      <c r="X42" s="18">
        <f>T42+V42</f>
        <v>125</v>
      </c>
      <c r="Y42" s="19">
        <f>X42/$D42</f>
        <v>0.2332089552238806</v>
      </c>
      <c r="Z42" s="18">
        <f>SUMPRODUCT((高三!E$4:E2113="男")*(高三!T$4:T2113="优秀"))</f>
        <v>81</v>
      </c>
      <c r="AA42" s="19">
        <f>Z42/$D42</f>
        <v>0.15111940298507462</v>
      </c>
      <c r="AB42" s="18">
        <f>SUMPRODUCT((高三!E$4:E2113="女")*(高三!T$4:T2113="优秀"))</f>
        <v>60</v>
      </c>
      <c r="AC42" s="19">
        <f>AB42/$D42</f>
        <v>0.11194029850746269</v>
      </c>
      <c r="AD42" s="18">
        <f>Z42+AB42</f>
        <v>141</v>
      </c>
      <c r="AE42" s="19">
        <f>AD42/$D42</f>
        <v>0.26305970149253732</v>
      </c>
      <c r="AG42" s="22">
        <f t="shared" si="5"/>
        <v>0.99440298507462688</v>
      </c>
    </row>
    <row r="43" spans="1:36" s="16" customFormat="1" ht="10.5" x14ac:dyDescent="0.15">
      <c r="A43" s="18">
        <v>4</v>
      </c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20"/>
      <c r="AC43" s="20"/>
      <c r="AD43" s="20"/>
      <c r="AE43" s="20"/>
      <c r="AG43" s="22"/>
    </row>
    <row r="44" spans="1:36" s="16" customFormat="1" ht="10.5" x14ac:dyDescent="0.15">
      <c r="A44" s="18">
        <v>5</v>
      </c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20"/>
      <c r="AC44" s="20"/>
      <c r="AD44" s="20"/>
      <c r="AE44" s="20"/>
      <c r="AG44" s="22"/>
    </row>
    <row r="45" spans="1:36" s="16" customFormat="1" ht="10.5" x14ac:dyDescent="0.15">
      <c r="A45" s="18">
        <v>6</v>
      </c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20"/>
      <c r="AC45" s="20"/>
      <c r="AD45" s="20"/>
      <c r="AE45" s="20"/>
      <c r="AG45" s="22"/>
    </row>
    <row r="46" spans="1:36" s="16" customFormat="1" ht="10.5" x14ac:dyDescent="0.15">
      <c r="A46" s="18">
        <v>7</v>
      </c>
      <c r="B46" s="18" t="s">
        <v>62</v>
      </c>
      <c r="C46" s="18">
        <f>SUM(C40:C45)</f>
        <v>1574</v>
      </c>
      <c r="D46" s="18">
        <f>SUM(D40:D45)</f>
        <v>1711</v>
      </c>
      <c r="E46" s="19">
        <f>D46/C46</f>
        <v>1.0870393900889455</v>
      </c>
      <c r="F46" s="18">
        <f>SUM(F40:F45)</f>
        <v>1627</v>
      </c>
      <c r="G46" s="19">
        <f>F46/D46</f>
        <v>0.95090590298071298</v>
      </c>
      <c r="H46" s="18">
        <f>SUM(H40:H45)</f>
        <v>37</v>
      </c>
      <c r="I46" s="19">
        <f>H46/$D46</f>
        <v>2.1624780829924022E-2</v>
      </c>
      <c r="J46" s="18">
        <f>SUM(J40:J45)</f>
        <v>34</v>
      </c>
      <c r="K46" s="19">
        <f>J46/$D46</f>
        <v>1.9871420222092345E-2</v>
      </c>
      <c r="L46" s="18">
        <f>SUM(L40:L45)</f>
        <v>71</v>
      </c>
      <c r="M46" s="19">
        <f>L46/$D46</f>
        <v>4.1496201052016367E-2</v>
      </c>
      <c r="N46" s="18">
        <f>SUM(N40:N45)</f>
        <v>545</v>
      </c>
      <c r="O46" s="19">
        <f>N46/$D46</f>
        <v>0.31852717708942141</v>
      </c>
      <c r="P46" s="18">
        <f>SUM(P40:P45)</f>
        <v>445</v>
      </c>
      <c r="Q46" s="19">
        <f>P46/$D46</f>
        <v>0.26008182349503217</v>
      </c>
      <c r="R46" s="18">
        <f>N46+P46</f>
        <v>990</v>
      </c>
      <c r="S46" s="19">
        <f>R46/$D46</f>
        <v>0.57860900058445353</v>
      </c>
      <c r="T46" s="18">
        <f>SUM(T40:T45)</f>
        <v>197</v>
      </c>
      <c r="U46" s="19">
        <f>T46/$D46</f>
        <v>0.11513734658094682</v>
      </c>
      <c r="V46" s="18">
        <f>SUM(V40:V45)</f>
        <v>167</v>
      </c>
      <c r="W46" s="19">
        <f>V46/$D46</f>
        <v>9.7603740502630043E-2</v>
      </c>
      <c r="X46" s="18">
        <f>T46+V46</f>
        <v>364</v>
      </c>
      <c r="Y46" s="19">
        <f>X46/$D46</f>
        <v>0.21274108708357686</v>
      </c>
      <c r="Z46" s="18">
        <f>SUM(Z40:Z45)</f>
        <v>142</v>
      </c>
      <c r="AA46" s="19">
        <f>Z46/$D46</f>
        <v>8.2992402104032734E-2</v>
      </c>
      <c r="AB46" s="18">
        <f>SUM(AB40:AB45)</f>
        <v>131</v>
      </c>
      <c r="AC46" s="19">
        <f>AB46/$D46</f>
        <v>7.6563413208649914E-2</v>
      </c>
      <c r="AD46" s="18">
        <f>Z46+AB46</f>
        <v>273</v>
      </c>
      <c r="AE46" s="19">
        <f>AD46/$D46</f>
        <v>0.15955581531268265</v>
      </c>
      <c r="AG46" s="22">
        <f t="shared" si="5"/>
        <v>0.99240210403272933</v>
      </c>
    </row>
    <row r="47" spans="1:36" s="16" customFormat="1" ht="10.5" x14ac:dyDescent="0.15">
      <c r="AE47" s="276"/>
      <c r="AF47" s="276"/>
      <c r="AG47" s="276"/>
      <c r="AH47" s="276"/>
      <c r="AI47" s="276"/>
      <c r="AJ47" s="276"/>
    </row>
    <row r="49" spans="1:33" ht="20.25" x14ac:dyDescent="0.15">
      <c r="A49" s="277" t="s">
        <v>66</v>
      </c>
      <c r="B49" s="277"/>
      <c r="C49" s="277"/>
      <c r="D49" s="277"/>
      <c r="E49" s="277"/>
      <c r="F49" s="277"/>
      <c r="G49" s="277"/>
      <c r="H49" s="277"/>
      <c r="I49" s="277"/>
      <c r="J49" s="277"/>
      <c r="K49" s="277"/>
      <c r="L49" s="277"/>
      <c r="M49" s="277"/>
      <c r="N49" s="277"/>
      <c r="O49" s="277"/>
      <c r="P49" s="277"/>
      <c r="Q49" s="277"/>
      <c r="R49" s="277"/>
      <c r="S49" s="277"/>
      <c r="T49" s="277"/>
      <c r="U49" s="277"/>
      <c r="V49" s="277"/>
      <c r="W49" s="277"/>
      <c r="X49" s="277"/>
      <c r="Y49" s="277"/>
      <c r="Z49" s="277"/>
      <c r="AA49" s="277"/>
      <c r="AB49" s="277"/>
      <c r="AC49" s="277"/>
      <c r="AD49" s="277"/>
      <c r="AE49" s="277"/>
    </row>
    <row r="50" spans="1:33" s="16" customFormat="1" ht="10.5" x14ac:dyDescent="0.15">
      <c r="A50" s="274" t="s">
        <v>47</v>
      </c>
      <c r="B50" s="274" t="s">
        <v>48</v>
      </c>
      <c r="C50" s="274" t="s">
        <v>49</v>
      </c>
      <c r="D50" s="274" t="s">
        <v>50</v>
      </c>
      <c r="E50" s="274" t="s">
        <v>51</v>
      </c>
      <c r="F50" s="274" t="s">
        <v>52</v>
      </c>
      <c r="G50" s="274" t="s">
        <v>53</v>
      </c>
      <c r="H50" s="271" t="s">
        <v>43</v>
      </c>
      <c r="I50" s="272"/>
      <c r="J50" s="272"/>
      <c r="K50" s="272"/>
      <c r="L50" s="272"/>
      <c r="M50" s="273"/>
      <c r="N50" s="271" t="s">
        <v>38</v>
      </c>
      <c r="O50" s="272"/>
      <c r="P50" s="272"/>
      <c r="Q50" s="272"/>
      <c r="R50" s="272"/>
      <c r="S50" s="273"/>
      <c r="T50" s="271" t="s">
        <v>37</v>
      </c>
      <c r="U50" s="272"/>
      <c r="V50" s="272"/>
      <c r="W50" s="272"/>
      <c r="X50" s="272"/>
      <c r="Y50" s="273"/>
      <c r="Z50" s="274" t="s">
        <v>40</v>
      </c>
      <c r="AA50" s="274"/>
      <c r="AB50" s="274"/>
      <c r="AC50" s="274"/>
      <c r="AD50" s="274"/>
      <c r="AE50" s="274"/>
    </row>
    <row r="51" spans="1:33" s="16" customFormat="1" ht="21" x14ac:dyDescent="0.15">
      <c r="A51" s="274"/>
      <c r="B51" s="274"/>
      <c r="C51" s="274"/>
      <c r="D51" s="274"/>
      <c r="E51" s="274"/>
      <c r="F51" s="274"/>
      <c r="G51" s="274"/>
      <c r="H51" s="17" t="s">
        <v>54</v>
      </c>
      <c r="I51" s="17" t="s">
        <v>55</v>
      </c>
      <c r="J51" s="17" t="s">
        <v>56</v>
      </c>
      <c r="K51" s="17" t="s">
        <v>55</v>
      </c>
      <c r="L51" s="17" t="s">
        <v>57</v>
      </c>
      <c r="M51" s="17" t="s">
        <v>55</v>
      </c>
      <c r="N51" s="17" t="s">
        <v>54</v>
      </c>
      <c r="O51" s="17" t="s">
        <v>55</v>
      </c>
      <c r="P51" s="17" t="s">
        <v>56</v>
      </c>
      <c r="Q51" s="17" t="s">
        <v>55</v>
      </c>
      <c r="R51" s="17" t="s">
        <v>57</v>
      </c>
      <c r="S51" s="17" t="s">
        <v>55</v>
      </c>
      <c r="T51" s="17" t="s">
        <v>54</v>
      </c>
      <c r="U51" s="17" t="s">
        <v>55</v>
      </c>
      <c r="V51" s="17" t="s">
        <v>56</v>
      </c>
      <c r="W51" s="17" t="s">
        <v>55</v>
      </c>
      <c r="X51" s="17" t="s">
        <v>57</v>
      </c>
      <c r="Y51" s="17" t="s">
        <v>55</v>
      </c>
      <c r="Z51" s="17" t="s">
        <v>54</v>
      </c>
      <c r="AA51" s="17" t="s">
        <v>55</v>
      </c>
      <c r="AB51" s="17" t="s">
        <v>56</v>
      </c>
      <c r="AC51" s="17" t="s">
        <v>55</v>
      </c>
      <c r="AD51" s="17" t="s">
        <v>57</v>
      </c>
      <c r="AE51" s="17" t="s">
        <v>55</v>
      </c>
      <c r="AG51" s="21" t="s">
        <v>58</v>
      </c>
    </row>
    <row r="52" spans="1:33" s="16" customFormat="1" ht="10.5" x14ac:dyDescent="0.15">
      <c r="A52" s="18">
        <v>1</v>
      </c>
      <c r="B52" s="18" t="s">
        <v>59</v>
      </c>
      <c r="C52" s="18">
        <v>552</v>
      </c>
      <c r="D52" s="18">
        <f>COUNTA(高一!$D$4:$D2059)</f>
        <v>541</v>
      </c>
      <c r="E52" s="19">
        <f>D52/C52</f>
        <v>0.98007246376811596</v>
      </c>
      <c r="F52" s="18">
        <f>(N52+P52+T52+V52+Z52+AB52)</f>
        <v>334</v>
      </c>
      <c r="G52" s="19">
        <f>F52/D52</f>
        <v>0.61737523105360448</v>
      </c>
      <c r="H52" s="18">
        <f>SUMPRODUCT((高一!E$4:E2017="男")*(高一!W$4:W2017="不及格"))</f>
        <v>93</v>
      </c>
      <c r="I52" s="19">
        <f>H52/$D52</f>
        <v>0.17190388170055454</v>
      </c>
      <c r="J52" s="18">
        <f>SUMPRODUCT((高一!E$4:E2017="女")*(高一!W$4:W2017="不及格"))</f>
        <v>105</v>
      </c>
      <c r="K52" s="19">
        <f>J52/$D52</f>
        <v>0.19408502772643252</v>
      </c>
      <c r="L52" s="18">
        <f>H52+J52</f>
        <v>198</v>
      </c>
      <c r="M52" s="19">
        <f>L52/$D52</f>
        <v>0.36598890942698709</v>
      </c>
      <c r="N52" s="18">
        <f>SUMPRODUCT((高一!E$4:E2017="男")*(高一!W$4:W2017="及格"))</f>
        <v>152</v>
      </c>
      <c r="O52" s="19">
        <f>N52/$D52</f>
        <v>0.28096118299445472</v>
      </c>
      <c r="P52" s="18">
        <f>SUMPRODUCT((高一!E$4:E2017="女")*(高一!W$4:W2017="及格"))</f>
        <v>137</v>
      </c>
      <c r="Q52" s="19">
        <f>P52/$D52</f>
        <v>0.25323475046210719</v>
      </c>
      <c r="R52" s="18">
        <f>N52+P52</f>
        <v>289</v>
      </c>
      <c r="S52" s="19">
        <f>R52/$D52</f>
        <v>0.53419593345656191</v>
      </c>
      <c r="T52" s="18">
        <f>SUMPRODUCT((高一!E$4:E2017="男")*(高一!W$4:W2017="良好"))</f>
        <v>17</v>
      </c>
      <c r="U52" s="19">
        <f>T52/$D52</f>
        <v>3.1423290203327174E-2</v>
      </c>
      <c r="V52" s="18">
        <f>SUMPRODUCT((高一!E$4:E2017="女")*(高一!W$4:W2017="良好"))</f>
        <v>15</v>
      </c>
      <c r="W52" s="19">
        <f>V52/$D52</f>
        <v>2.7726432532347505E-2</v>
      </c>
      <c r="X52" s="18">
        <f>T52+V52</f>
        <v>32</v>
      </c>
      <c r="Y52" s="19">
        <f>X52/$D52</f>
        <v>5.9149722735674676E-2</v>
      </c>
      <c r="Z52" s="18">
        <f>SUMPRODUCT((高一!E$4:E2017="男")*(高一!W$4:W2017="优秀"))</f>
        <v>12</v>
      </c>
      <c r="AA52" s="19">
        <f>Z52/$D52</f>
        <v>2.2181146025878003E-2</v>
      </c>
      <c r="AB52" s="18">
        <f>SUMPRODUCT((高一!E$4:E2017="女")*(高一!W$4:W2017="优秀"))</f>
        <v>1</v>
      </c>
      <c r="AC52" s="19">
        <f>AB52/$D52</f>
        <v>1.8484288354898336E-3</v>
      </c>
      <c r="AD52" s="18">
        <f>Z52+AB52</f>
        <v>13</v>
      </c>
      <c r="AE52" s="19">
        <f>AD52/$D52</f>
        <v>2.4029574861367836E-2</v>
      </c>
      <c r="AG52" s="22">
        <f>G52+M52</f>
        <v>0.98336414048059151</v>
      </c>
    </row>
    <row r="53" spans="1:33" s="16" customFormat="1" ht="10.5" x14ac:dyDescent="0.15">
      <c r="A53" s="18">
        <v>2</v>
      </c>
      <c r="B53" s="18" t="s">
        <v>60</v>
      </c>
      <c r="C53" s="18">
        <v>568</v>
      </c>
      <c r="D53" s="18">
        <f>COUNTA(高二!$D$4:$D2048)</f>
        <v>634</v>
      </c>
      <c r="E53" s="19">
        <f>D53/C53</f>
        <v>1.1161971830985915</v>
      </c>
      <c r="F53" s="18">
        <f>(N53+P53+T53+V53+Z53+AB53)</f>
        <v>592</v>
      </c>
      <c r="G53" s="19">
        <f>F53/D53</f>
        <v>0.93375394321766558</v>
      </c>
      <c r="H53" s="18">
        <f>SUMPRODUCT((高二!E$4:E2000="男")*(高二!W$4:W2000="不及格"))</f>
        <v>30</v>
      </c>
      <c r="I53" s="19">
        <f>H53/$D53</f>
        <v>4.7318611987381701E-2</v>
      </c>
      <c r="J53" s="18">
        <f>SUMPRODUCT((高二!E$4:E2000="女")*(高二!W$4:W2000="不及格"))</f>
        <v>6</v>
      </c>
      <c r="K53" s="19">
        <f>J53/$D53</f>
        <v>9.4637223974763408E-3</v>
      </c>
      <c r="L53" s="18">
        <f>H53+J53</f>
        <v>36</v>
      </c>
      <c r="M53" s="19">
        <f>L53/$D53</f>
        <v>5.6782334384858045E-2</v>
      </c>
      <c r="N53" s="18">
        <f>SUMPRODUCT((高二!E$4:E2000="男")*(高二!W$4:W2000="及格"))</f>
        <v>256</v>
      </c>
      <c r="O53" s="19">
        <f>N53/$D53</f>
        <v>0.40378548895899052</v>
      </c>
      <c r="P53" s="18">
        <f>SUMPRODUCT((高二!E$4:E2000="女")*(高二!W$4:W2000="及格"))</f>
        <v>199</v>
      </c>
      <c r="Q53" s="19">
        <f>P53/$D53</f>
        <v>0.31388012618296529</v>
      </c>
      <c r="R53" s="18">
        <f>N53+P53</f>
        <v>455</v>
      </c>
      <c r="S53" s="19">
        <f>R53/$D53</f>
        <v>0.71766561514195581</v>
      </c>
      <c r="T53" s="18">
        <f>SUMPRODUCT((高二!E$4:E2000="男")*(高二!W$4:W2000="良好"))</f>
        <v>39</v>
      </c>
      <c r="U53" s="19">
        <f>T53/$D53</f>
        <v>6.1514195583596214E-2</v>
      </c>
      <c r="V53" s="18">
        <f>SUMPRODUCT((高二!E$4:E2000="女")*(高二!W$4:W2000="良好"))</f>
        <v>62</v>
      </c>
      <c r="W53" s="19">
        <f>V53/$D53</f>
        <v>9.7791798107255523E-2</v>
      </c>
      <c r="X53" s="18">
        <f>T53+V53</f>
        <v>101</v>
      </c>
      <c r="Y53" s="19">
        <f>X53/$D53</f>
        <v>0.15930599369085174</v>
      </c>
      <c r="Z53" s="18">
        <f>SUMPRODUCT((高二!E$4:E2000="男")*(高二!W$4:W2000="优秀"))</f>
        <v>21</v>
      </c>
      <c r="AA53" s="19">
        <f>Z53/$D53</f>
        <v>3.3123028391167195E-2</v>
      </c>
      <c r="AB53" s="18">
        <f>SUMPRODUCT((高二!E$4:E2000="女")*(高二!W$4:W2000="优秀"))</f>
        <v>15</v>
      </c>
      <c r="AC53" s="19">
        <f>AB53/$D53</f>
        <v>2.365930599369085E-2</v>
      </c>
      <c r="AD53" s="18">
        <f>Z53+AB53</f>
        <v>36</v>
      </c>
      <c r="AE53" s="19">
        <f>AD53/$D53</f>
        <v>5.6782334384858045E-2</v>
      </c>
      <c r="AG53" s="22">
        <f t="shared" ref="AG53:AG58" si="6">G53+M53</f>
        <v>0.99053627760252361</v>
      </c>
    </row>
    <row r="54" spans="1:33" s="16" customFormat="1" ht="10.5" x14ac:dyDescent="0.15">
      <c r="A54" s="18">
        <v>3</v>
      </c>
      <c r="B54" s="18" t="s">
        <v>61</v>
      </c>
      <c r="C54" s="18">
        <v>454</v>
      </c>
      <c r="D54" s="18">
        <f>COUNTA(高三!$D$4:$D2161)</f>
        <v>536</v>
      </c>
      <c r="E54" s="19">
        <f>D54/C54</f>
        <v>1.1806167400881058</v>
      </c>
      <c r="F54" s="18">
        <f>(N54+P54+T54+V54+Z54+AB54)</f>
        <v>432</v>
      </c>
      <c r="G54" s="19">
        <f>F54/D54</f>
        <v>0.80597014925373134</v>
      </c>
      <c r="H54" s="18">
        <f>SUMPRODUCT((高三!E$4:E2113="男")*(高三!W$4:W2113="不及格"))</f>
        <v>53</v>
      </c>
      <c r="I54" s="19">
        <f>H54/$D54</f>
        <v>9.8880597014925367E-2</v>
      </c>
      <c r="J54" s="18">
        <f>SUMPRODUCT((高三!E$4:E2113="女")*(高三!W$4:W2113="不及格"))</f>
        <v>48</v>
      </c>
      <c r="K54" s="19">
        <f>J54/$D54</f>
        <v>8.9552238805970144E-2</v>
      </c>
      <c r="L54" s="18">
        <f>H54+J54</f>
        <v>101</v>
      </c>
      <c r="M54" s="19">
        <f>L54/$D54</f>
        <v>0.18843283582089551</v>
      </c>
      <c r="N54" s="18">
        <f>SUMPRODUCT((高三!E$4:E2113="男")*(高三!W$4:W2113="及格"))</f>
        <v>132</v>
      </c>
      <c r="O54" s="19">
        <f>N54/$D54</f>
        <v>0.2462686567164179</v>
      </c>
      <c r="P54" s="18">
        <f>SUMPRODUCT((高三!E$4:E2113="女")*(高三!W$4:W2113="及格"))</f>
        <v>151</v>
      </c>
      <c r="Q54" s="19">
        <f>P54/$D54</f>
        <v>0.28171641791044777</v>
      </c>
      <c r="R54" s="18">
        <f>N54+P54</f>
        <v>283</v>
      </c>
      <c r="S54" s="19">
        <f>R54/$D54</f>
        <v>0.52798507462686572</v>
      </c>
      <c r="T54" s="18">
        <f>SUMPRODUCT((高三!E$4:E2113="男")*(高三!W$4:W2113="良好"))</f>
        <v>64</v>
      </c>
      <c r="U54" s="19">
        <f>T54/$D54</f>
        <v>0.11940298507462686</v>
      </c>
      <c r="V54" s="18">
        <f>SUMPRODUCT((高三!E$4:E2113="女")*(高三!W$4:W2113="良好"))</f>
        <v>24</v>
      </c>
      <c r="W54" s="19">
        <f>V54/$D54</f>
        <v>4.4776119402985072E-2</v>
      </c>
      <c r="X54" s="18">
        <f>T54+V54</f>
        <v>88</v>
      </c>
      <c r="Y54" s="19">
        <f>X54/$D54</f>
        <v>0.16417910447761194</v>
      </c>
      <c r="Z54" s="18">
        <f>SUMPRODUCT((高三!E$4:E2113="男")*(高三!W$4:W2113="优秀"))</f>
        <v>49</v>
      </c>
      <c r="AA54" s="19">
        <f>Z54/$D54</f>
        <v>9.1417910447761194E-2</v>
      </c>
      <c r="AB54" s="18">
        <f>SUMPRODUCT((高三!E$4:E2113="女")*(高三!W$4:W2113="优秀"))</f>
        <v>12</v>
      </c>
      <c r="AC54" s="19">
        <f>AB54/$D54</f>
        <v>2.2388059701492536E-2</v>
      </c>
      <c r="AD54" s="18">
        <f>Z54+AB54</f>
        <v>61</v>
      </c>
      <c r="AE54" s="19">
        <f>AD54/$D54</f>
        <v>0.11380597014925373</v>
      </c>
      <c r="AG54" s="22">
        <f t="shared" si="6"/>
        <v>0.99440298507462688</v>
      </c>
    </row>
    <row r="55" spans="1:33" s="16" customFormat="1" ht="10.5" x14ac:dyDescent="0.15">
      <c r="A55" s="18">
        <v>4</v>
      </c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20"/>
      <c r="AC55" s="20"/>
      <c r="AD55" s="20"/>
      <c r="AE55" s="20"/>
      <c r="AG55" s="22"/>
    </row>
    <row r="56" spans="1:33" s="16" customFormat="1" ht="10.5" x14ac:dyDescent="0.15">
      <c r="A56" s="18">
        <v>5</v>
      </c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20"/>
      <c r="AC56" s="20"/>
      <c r="AD56" s="20"/>
      <c r="AE56" s="20"/>
      <c r="AG56" s="22"/>
    </row>
    <row r="57" spans="1:33" s="16" customFormat="1" ht="10.5" x14ac:dyDescent="0.15">
      <c r="A57" s="18">
        <v>6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20"/>
      <c r="AC57" s="20"/>
      <c r="AD57" s="20"/>
      <c r="AE57" s="20"/>
      <c r="AG57" s="22"/>
    </row>
    <row r="58" spans="1:33" s="16" customFormat="1" ht="10.5" x14ac:dyDescent="0.15">
      <c r="A58" s="18">
        <v>7</v>
      </c>
      <c r="B58" s="18" t="s">
        <v>62</v>
      </c>
      <c r="C58" s="18">
        <f>SUM(C52:C57)</f>
        <v>1574</v>
      </c>
      <c r="D58" s="18">
        <f>SUM(D52:D57)</f>
        <v>1711</v>
      </c>
      <c r="E58" s="19">
        <f>D58/C58</f>
        <v>1.0870393900889455</v>
      </c>
      <c r="F58" s="18">
        <f>SUM(F52:F57)</f>
        <v>1358</v>
      </c>
      <c r="G58" s="19">
        <f>F58/D58</f>
        <v>0.79368790181180593</v>
      </c>
      <c r="H58" s="18">
        <f>SUM(H52:H57)</f>
        <v>176</v>
      </c>
      <c r="I58" s="19">
        <f>H58/$D58</f>
        <v>0.10286382232612508</v>
      </c>
      <c r="J58" s="18">
        <f>SUM(J52:J57)</f>
        <v>159</v>
      </c>
      <c r="K58" s="19">
        <f>J58/$D58</f>
        <v>9.2928112215078906E-2</v>
      </c>
      <c r="L58" s="18">
        <f>SUM(L52:L57)</f>
        <v>335</v>
      </c>
      <c r="M58" s="19">
        <f>L58/$D58</f>
        <v>0.19579193454120397</v>
      </c>
      <c r="N58" s="18">
        <f>SUM(N52:N57)</f>
        <v>540</v>
      </c>
      <c r="O58" s="19">
        <f>N58/$D58</f>
        <v>0.31560490940970193</v>
      </c>
      <c r="P58" s="18">
        <f>SUM(P52:P57)</f>
        <v>487</v>
      </c>
      <c r="Q58" s="19">
        <f>P58/$D58</f>
        <v>0.28462887200467563</v>
      </c>
      <c r="R58" s="18">
        <f>N58+P58</f>
        <v>1027</v>
      </c>
      <c r="S58" s="19">
        <f>R58/$D58</f>
        <v>0.60023378141437755</v>
      </c>
      <c r="T58" s="18">
        <f>SUM(T52:T57)</f>
        <v>120</v>
      </c>
      <c r="U58" s="19">
        <f>T58/$D58</f>
        <v>7.0134424313267094E-2</v>
      </c>
      <c r="V58" s="18">
        <f>SUM(V52:V57)</f>
        <v>101</v>
      </c>
      <c r="W58" s="19">
        <f>V58/$D58</f>
        <v>5.9029807130333137E-2</v>
      </c>
      <c r="X58" s="18">
        <f>T58+V58</f>
        <v>221</v>
      </c>
      <c r="Y58" s="19">
        <f>X58/$D58</f>
        <v>0.12916423144360023</v>
      </c>
      <c r="Z58" s="18">
        <f>SUM(Z52:Z57)</f>
        <v>82</v>
      </c>
      <c r="AA58" s="19">
        <f>Z58/$D58</f>
        <v>4.792518994739918E-2</v>
      </c>
      <c r="AB58" s="18">
        <f>SUM(AB52:AB57)</f>
        <v>28</v>
      </c>
      <c r="AC58" s="19">
        <f>AB58/$D58</f>
        <v>1.6364699006428989E-2</v>
      </c>
      <c r="AD58" s="18">
        <f>Z58+AB58</f>
        <v>110</v>
      </c>
      <c r="AE58" s="19">
        <f>AD58/$D58</f>
        <v>6.4289888953828173E-2</v>
      </c>
      <c r="AG58" s="22">
        <f t="shared" si="6"/>
        <v>0.98947983635300996</v>
      </c>
    </row>
    <row r="61" spans="1:33" ht="20.25" x14ac:dyDescent="0.15">
      <c r="A61" s="277" t="s">
        <v>67</v>
      </c>
      <c r="B61" s="277"/>
      <c r="C61" s="277"/>
      <c r="D61" s="277"/>
      <c r="E61" s="277"/>
      <c r="F61" s="277"/>
      <c r="G61" s="277"/>
      <c r="H61" s="277"/>
      <c r="I61" s="277"/>
      <c r="J61" s="277"/>
      <c r="K61" s="277"/>
      <c r="L61" s="277"/>
      <c r="M61" s="277"/>
      <c r="N61" s="277"/>
      <c r="O61" s="277"/>
      <c r="P61" s="277"/>
      <c r="Q61" s="277"/>
      <c r="R61" s="277"/>
      <c r="S61" s="277"/>
      <c r="T61" s="277"/>
      <c r="U61" s="277"/>
      <c r="V61" s="277"/>
      <c r="W61" s="277"/>
      <c r="X61" s="277"/>
      <c r="Y61" s="277"/>
      <c r="Z61" s="277"/>
      <c r="AA61" s="277"/>
      <c r="AB61" s="277"/>
      <c r="AC61" s="277"/>
      <c r="AD61" s="277"/>
      <c r="AE61" s="277"/>
    </row>
    <row r="62" spans="1:33" s="16" customFormat="1" ht="10.5" x14ac:dyDescent="0.15">
      <c r="A62" s="274" t="s">
        <v>47</v>
      </c>
      <c r="B62" s="274" t="s">
        <v>48</v>
      </c>
      <c r="C62" s="274" t="s">
        <v>49</v>
      </c>
      <c r="D62" s="274" t="s">
        <v>50</v>
      </c>
      <c r="E62" s="274" t="s">
        <v>51</v>
      </c>
      <c r="F62" s="274" t="s">
        <v>52</v>
      </c>
      <c r="G62" s="274" t="s">
        <v>53</v>
      </c>
      <c r="H62" s="271" t="s">
        <v>43</v>
      </c>
      <c r="I62" s="272"/>
      <c r="J62" s="272"/>
      <c r="K62" s="272"/>
      <c r="L62" s="272"/>
      <c r="M62" s="273"/>
      <c r="N62" s="271" t="s">
        <v>38</v>
      </c>
      <c r="O62" s="272"/>
      <c r="P62" s="272"/>
      <c r="Q62" s="272"/>
      <c r="R62" s="272"/>
      <c r="S62" s="273"/>
      <c r="T62" s="271" t="s">
        <v>37</v>
      </c>
      <c r="U62" s="272"/>
      <c r="V62" s="272"/>
      <c r="W62" s="272"/>
      <c r="X62" s="272"/>
      <c r="Y62" s="273"/>
      <c r="Z62" s="274" t="s">
        <v>40</v>
      </c>
      <c r="AA62" s="274"/>
      <c r="AB62" s="274"/>
      <c r="AC62" s="274"/>
      <c r="AD62" s="274"/>
      <c r="AE62" s="274"/>
    </row>
    <row r="63" spans="1:33" s="16" customFormat="1" ht="21" x14ac:dyDescent="0.15">
      <c r="A63" s="274"/>
      <c r="B63" s="274"/>
      <c r="C63" s="274"/>
      <c r="D63" s="274"/>
      <c r="E63" s="274"/>
      <c r="F63" s="274"/>
      <c r="G63" s="274"/>
      <c r="H63" s="17" t="s">
        <v>54</v>
      </c>
      <c r="I63" s="17" t="s">
        <v>55</v>
      </c>
      <c r="J63" s="17" t="s">
        <v>56</v>
      </c>
      <c r="K63" s="17" t="s">
        <v>55</v>
      </c>
      <c r="L63" s="17" t="s">
        <v>57</v>
      </c>
      <c r="M63" s="17" t="s">
        <v>55</v>
      </c>
      <c r="N63" s="17" t="s">
        <v>54</v>
      </c>
      <c r="O63" s="17" t="s">
        <v>55</v>
      </c>
      <c r="P63" s="17" t="s">
        <v>56</v>
      </c>
      <c r="Q63" s="17" t="s">
        <v>55</v>
      </c>
      <c r="R63" s="17" t="s">
        <v>57</v>
      </c>
      <c r="S63" s="17" t="s">
        <v>55</v>
      </c>
      <c r="T63" s="17" t="s">
        <v>54</v>
      </c>
      <c r="U63" s="17" t="s">
        <v>55</v>
      </c>
      <c r="V63" s="17" t="s">
        <v>56</v>
      </c>
      <c r="W63" s="17" t="s">
        <v>55</v>
      </c>
      <c r="X63" s="17" t="s">
        <v>57</v>
      </c>
      <c r="Y63" s="17" t="s">
        <v>55</v>
      </c>
      <c r="Z63" s="17" t="s">
        <v>54</v>
      </c>
      <c r="AA63" s="17" t="s">
        <v>55</v>
      </c>
      <c r="AB63" s="17" t="s">
        <v>56</v>
      </c>
      <c r="AC63" s="17" t="s">
        <v>55</v>
      </c>
      <c r="AD63" s="17" t="s">
        <v>57</v>
      </c>
      <c r="AE63" s="17" t="s">
        <v>55</v>
      </c>
      <c r="AG63" s="21" t="s">
        <v>58</v>
      </c>
    </row>
    <row r="64" spans="1:33" s="16" customFormat="1" ht="10.5" x14ac:dyDescent="0.15">
      <c r="A64" s="18">
        <v>1</v>
      </c>
      <c r="B64" s="18" t="s">
        <v>59</v>
      </c>
      <c r="C64" s="18">
        <v>552</v>
      </c>
      <c r="D64" s="18">
        <f>COUNTA(高一!$D$4:$D2071)</f>
        <v>541</v>
      </c>
      <c r="E64" s="19">
        <f>D64/C64</f>
        <v>0.98007246376811596</v>
      </c>
      <c r="F64" s="18">
        <f>(N64+P64+T64+V64+Z64+AB64)</f>
        <v>273</v>
      </c>
      <c r="G64" s="19">
        <f>F64/D64</f>
        <v>0.50462107208872453</v>
      </c>
      <c r="H64" s="18">
        <f>SUMPRODUCT((高一!E$4:E2017="男")*(高一!Z$4:Z2017="不及格"))</f>
        <v>244</v>
      </c>
      <c r="I64" s="19">
        <f>H64/$D64</f>
        <v>0.4510166358595194</v>
      </c>
      <c r="J64" s="18">
        <f>SUMPRODUCT((高一!E$4:E2017="女")*(高一!Z$4:Z2017="不及格"))</f>
        <v>19</v>
      </c>
      <c r="K64" s="19">
        <f>J64/$D64</f>
        <v>3.512014787430684E-2</v>
      </c>
      <c r="L64" s="18">
        <f>H64+J64</f>
        <v>263</v>
      </c>
      <c r="M64" s="19">
        <f>L64/$D64</f>
        <v>0.48613678373382624</v>
      </c>
      <c r="N64" s="18">
        <f>SUMPRODUCT((高一!E$4:E2017="男")*(高一!Z$4:Z2017="及格"))</f>
        <v>25</v>
      </c>
      <c r="O64" s="19">
        <f>N64/$D64</f>
        <v>4.6210720887245843E-2</v>
      </c>
      <c r="P64" s="18">
        <f>SUMPRODUCT((高一!E$4:E2017="女")*(高一!Z$4:Z2017="及格"))</f>
        <v>224</v>
      </c>
      <c r="Q64" s="19">
        <f>P64/$D64</f>
        <v>0.41404805914972276</v>
      </c>
      <c r="R64" s="18">
        <f>N64+P64</f>
        <v>249</v>
      </c>
      <c r="S64" s="19">
        <f>R64/$D64</f>
        <v>0.46025878003696857</v>
      </c>
      <c r="T64" s="18">
        <f>SUMPRODUCT((高一!E$4:E2017="男")*(高一!Z$4:Z2017="良好"))</f>
        <v>2</v>
      </c>
      <c r="U64" s="19">
        <f>T64/$D64</f>
        <v>3.6968576709796672E-3</v>
      </c>
      <c r="V64" s="18">
        <f>SUMPRODUCT((高一!E$4:E2017="女")*(高一!Z$4:Z2017="良好"))</f>
        <v>11</v>
      </c>
      <c r="W64" s="19">
        <f>V64/$D64</f>
        <v>2.0332717190388171E-2</v>
      </c>
      <c r="X64" s="18">
        <f>T64+V64</f>
        <v>13</v>
      </c>
      <c r="Y64" s="19">
        <f>X64/$D64</f>
        <v>2.4029574861367836E-2</v>
      </c>
      <c r="Z64" s="18">
        <f>SUMPRODUCT((高一!E$4:E2017="男")*(高一!Z$4:Z2017="优秀"))</f>
        <v>6</v>
      </c>
      <c r="AA64" s="19">
        <f>Z64/$D64</f>
        <v>1.1090573012939002E-2</v>
      </c>
      <c r="AB64" s="18">
        <f>SUMPRODUCT((高一!E$4:E2017="女")*(高一!Z$4:Z2017="优秀"))</f>
        <v>5</v>
      </c>
      <c r="AC64" s="19">
        <f>AB64/$D64</f>
        <v>9.242144177449169E-3</v>
      </c>
      <c r="AD64" s="18">
        <f>Z64+AB64</f>
        <v>11</v>
      </c>
      <c r="AE64" s="19">
        <f>AD64/$D64</f>
        <v>2.0332717190388171E-2</v>
      </c>
      <c r="AG64" s="22">
        <f>G64+M64</f>
        <v>0.99075785582255071</v>
      </c>
    </row>
    <row r="65" spans="1:33" s="16" customFormat="1" ht="10.5" x14ac:dyDescent="0.15">
      <c r="A65" s="18">
        <v>2</v>
      </c>
      <c r="B65" s="18" t="s">
        <v>60</v>
      </c>
      <c r="C65" s="18">
        <v>568</v>
      </c>
      <c r="D65" s="18">
        <f>COUNTA(高二!$D$4:$D2060)</f>
        <v>634</v>
      </c>
      <c r="E65" s="19">
        <f>D65/C65</f>
        <v>1.1161971830985915</v>
      </c>
      <c r="F65" s="18">
        <f>(N65+P65+T65+V65+Z65+AB65)</f>
        <v>511</v>
      </c>
      <c r="G65" s="19">
        <f>F65/D65</f>
        <v>0.805993690851735</v>
      </c>
      <c r="H65" s="18">
        <f>SUMPRODUCT((高二!E$4:E2000="男")*(高二!Z$4:Z2000="不及格"))</f>
        <v>113</v>
      </c>
      <c r="I65" s="19">
        <f>H65/$D65</f>
        <v>0.17823343848580442</v>
      </c>
      <c r="J65" s="18">
        <f>SUMPRODUCT((高二!E$4:E2000="女")*(高二!Z$4:Z2000="不及格"))</f>
        <v>3</v>
      </c>
      <c r="K65" s="19">
        <f>J65/$D65</f>
        <v>4.7318611987381704E-3</v>
      </c>
      <c r="L65" s="18">
        <f>H65+J65</f>
        <v>116</v>
      </c>
      <c r="M65" s="19">
        <f>L65/$D65</f>
        <v>0.18296529968454259</v>
      </c>
      <c r="N65" s="18">
        <f>SUMPRODUCT((高二!E$4:E2000="男")*(高二!Z$4:Z2000="及格"))</f>
        <v>203</v>
      </c>
      <c r="O65" s="19">
        <f>N65/$D65</f>
        <v>0.32018927444794953</v>
      </c>
      <c r="P65" s="18">
        <f>SUMPRODUCT((高二!E$4:E2000="女")*(高二!Z$4:Z2000="及格"))</f>
        <v>261</v>
      </c>
      <c r="Q65" s="19">
        <f>P65/$D65</f>
        <v>0.41167192429022081</v>
      </c>
      <c r="R65" s="18">
        <f>N65+P65</f>
        <v>464</v>
      </c>
      <c r="S65" s="19">
        <f>R65/$D65</f>
        <v>0.73186119873817035</v>
      </c>
      <c r="T65" s="18">
        <f>SUMPRODUCT((高二!E$4:E2000="男")*(高二!Z$4:Z2000="良好"))</f>
        <v>7</v>
      </c>
      <c r="U65" s="19">
        <f>T65/$D65</f>
        <v>1.1041009463722398E-2</v>
      </c>
      <c r="V65" s="18">
        <f>SUMPRODUCT((高二!E$4:E2000="女")*(高二!Z$4:Z2000="良好"))</f>
        <v>13</v>
      </c>
      <c r="W65" s="19">
        <f>V65/$D65</f>
        <v>2.0504731861198739E-2</v>
      </c>
      <c r="X65" s="18">
        <f>T65+V65</f>
        <v>20</v>
      </c>
      <c r="Y65" s="19">
        <f>X65/$D65</f>
        <v>3.1545741324921134E-2</v>
      </c>
      <c r="Z65" s="18">
        <f>SUMPRODUCT((高二!E$4:E2000="男")*(高二!Z$4:Z2000="优秀"))</f>
        <v>23</v>
      </c>
      <c r="AA65" s="19">
        <f>Z65/$D65</f>
        <v>3.6277602523659309E-2</v>
      </c>
      <c r="AB65" s="18">
        <f>SUMPRODUCT((高二!E$4:E2000="女")*(高二!Z$4:Z2000="优秀"))</f>
        <v>4</v>
      </c>
      <c r="AC65" s="19">
        <f>AB65/$D65</f>
        <v>6.3091482649842269E-3</v>
      </c>
      <c r="AD65" s="18">
        <f>Z65+AB65</f>
        <v>27</v>
      </c>
      <c r="AE65" s="19">
        <f>AD65/$D65</f>
        <v>4.2586750788643532E-2</v>
      </c>
      <c r="AG65" s="22">
        <f t="shared" ref="AG65:AG70" si="7">G65+M65</f>
        <v>0.98895899053627756</v>
      </c>
    </row>
    <row r="66" spans="1:33" s="16" customFormat="1" ht="10.5" x14ac:dyDescent="0.15">
      <c r="A66" s="18">
        <v>3</v>
      </c>
      <c r="B66" s="18" t="s">
        <v>61</v>
      </c>
      <c r="C66" s="18">
        <v>454</v>
      </c>
      <c r="D66" s="18">
        <f>COUNTA(高三!$D$4:$D2173)</f>
        <v>536</v>
      </c>
      <c r="E66" s="19">
        <f>D66/C66</f>
        <v>1.1806167400881058</v>
      </c>
      <c r="F66" s="18">
        <f>(N66+P66+T66+V66+Z66+AB66)</f>
        <v>340</v>
      </c>
      <c r="G66" s="19">
        <f>F66/D66</f>
        <v>0.63432835820895528</v>
      </c>
      <c r="H66" s="18">
        <f>SUMPRODUCT((高三!E$4:E2113="男")*(高三!Z$4:Z2113="不及格"))</f>
        <v>179</v>
      </c>
      <c r="I66" s="19">
        <f>H66/$D66</f>
        <v>0.33395522388059701</v>
      </c>
      <c r="J66" s="18">
        <f>SUMPRODUCT((高三!E$4:E2113="女")*(高三!Z$4:Z2113="不及格"))</f>
        <v>14</v>
      </c>
      <c r="K66" s="19">
        <f>J66/$D66</f>
        <v>2.6119402985074626E-2</v>
      </c>
      <c r="L66" s="18">
        <f>H66+J66</f>
        <v>193</v>
      </c>
      <c r="M66" s="19">
        <f>L66/$D66</f>
        <v>0.36007462686567165</v>
      </c>
      <c r="N66" s="18">
        <f>SUMPRODUCT((高三!E$4:E2113="男")*(高三!Z$4:Z2113="及格"))</f>
        <v>108</v>
      </c>
      <c r="O66" s="19">
        <f>N66/$D66</f>
        <v>0.20149253731343283</v>
      </c>
      <c r="P66" s="18">
        <f>SUMPRODUCT((高三!E$4:E2113="女")*(高三!Z$4:Z2113="及格"))</f>
        <v>206</v>
      </c>
      <c r="Q66" s="19">
        <f>P66/$D66</f>
        <v>0.38432835820895522</v>
      </c>
      <c r="R66" s="18">
        <f>N66+P66</f>
        <v>314</v>
      </c>
      <c r="S66" s="19">
        <f>R66/$D66</f>
        <v>0.58582089552238803</v>
      </c>
      <c r="T66" s="18">
        <f>SUMPRODUCT((高三!E$4:E2113="男")*(高三!Z$4:Z2113="良好"))</f>
        <v>8</v>
      </c>
      <c r="U66" s="19">
        <f>T66/$D66</f>
        <v>1.4925373134328358E-2</v>
      </c>
      <c r="V66" s="18">
        <f>SUMPRODUCT((高三!E$4:E2113="女")*(高三!Z$4:Z2113="良好"))</f>
        <v>13</v>
      </c>
      <c r="W66" s="19">
        <f>V66/$D66</f>
        <v>2.4253731343283583E-2</v>
      </c>
      <c r="X66" s="18">
        <f>T66+V66</f>
        <v>21</v>
      </c>
      <c r="Y66" s="19">
        <f>X66/$D66</f>
        <v>3.9179104477611942E-2</v>
      </c>
      <c r="Z66" s="18">
        <f>SUMPRODUCT((高三!E$4:E2113="男")*(高三!Z$4:Z2113="优秀"))</f>
        <v>3</v>
      </c>
      <c r="AA66" s="19">
        <f>Z66/$D66</f>
        <v>5.597014925373134E-3</v>
      </c>
      <c r="AB66" s="18">
        <f>SUMPRODUCT((高三!E$4:E2113="女")*(高三!Z$4:Z2113="优秀"))</f>
        <v>2</v>
      </c>
      <c r="AC66" s="19">
        <f>AB66/$D66</f>
        <v>3.7313432835820895E-3</v>
      </c>
      <c r="AD66" s="18">
        <f>Z66+AB66</f>
        <v>5</v>
      </c>
      <c r="AE66" s="19">
        <f>AD66/$D66</f>
        <v>9.3283582089552231E-3</v>
      </c>
      <c r="AG66" s="22">
        <f t="shared" si="7"/>
        <v>0.99440298507462699</v>
      </c>
    </row>
    <row r="67" spans="1:33" s="16" customFormat="1" ht="10.5" x14ac:dyDescent="0.15">
      <c r="A67" s="18">
        <v>4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20"/>
      <c r="AC67" s="20"/>
      <c r="AD67" s="20"/>
      <c r="AE67" s="20"/>
      <c r="AG67" s="22"/>
    </row>
    <row r="68" spans="1:33" s="16" customFormat="1" ht="10.5" x14ac:dyDescent="0.15">
      <c r="A68" s="18">
        <v>5</v>
      </c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20"/>
      <c r="AC68" s="20"/>
      <c r="AD68" s="20"/>
      <c r="AE68" s="20"/>
      <c r="AG68" s="22"/>
    </row>
    <row r="69" spans="1:33" s="16" customFormat="1" ht="10.5" x14ac:dyDescent="0.15">
      <c r="A69" s="18">
        <v>6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20"/>
      <c r="AC69" s="20"/>
      <c r="AD69" s="20"/>
      <c r="AE69" s="20"/>
      <c r="AG69" s="22"/>
    </row>
    <row r="70" spans="1:33" s="16" customFormat="1" ht="10.5" x14ac:dyDescent="0.15">
      <c r="A70" s="18">
        <v>7</v>
      </c>
      <c r="B70" s="18" t="s">
        <v>62</v>
      </c>
      <c r="C70" s="18">
        <f>SUM(C64:C69)</f>
        <v>1574</v>
      </c>
      <c r="D70" s="18">
        <f>SUM(D64:D69)</f>
        <v>1711</v>
      </c>
      <c r="E70" s="19">
        <f>D70/C70</f>
        <v>1.0870393900889455</v>
      </c>
      <c r="F70" s="18">
        <f>SUM(F64:F69)</f>
        <v>1124</v>
      </c>
      <c r="G70" s="19">
        <f>F70/D70</f>
        <v>0.65692577440093514</v>
      </c>
      <c r="H70" s="18">
        <f>SUM(H64:H69)</f>
        <v>536</v>
      </c>
      <c r="I70" s="19">
        <f>H70/$D70</f>
        <v>0.31326709526592633</v>
      </c>
      <c r="J70" s="18">
        <f>SUM(J64:J69)</f>
        <v>36</v>
      </c>
      <c r="K70" s="19">
        <f>J70/$D70</f>
        <v>2.1040327293980129E-2</v>
      </c>
      <c r="L70" s="18">
        <f>SUM(L64:L69)</f>
        <v>572</v>
      </c>
      <c r="M70" s="19">
        <f>L70/$D70</f>
        <v>0.33430742255990648</v>
      </c>
      <c r="N70" s="18">
        <f>SUM(N64:N69)</f>
        <v>336</v>
      </c>
      <c r="O70" s="19">
        <f>N70/$D70</f>
        <v>0.19637638807714786</v>
      </c>
      <c r="P70" s="18">
        <f>SUM(P64:P69)</f>
        <v>691</v>
      </c>
      <c r="Q70" s="19">
        <f>P70/$D70</f>
        <v>0.4038573933372297</v>
      </c>
      <c r="R70" s="18">
        <f>N70+P70</f>
        <v>1027</v>
      </c>
      <c r="S70" s="19">
        <f>R70/$D70</f>
        <v>0.60023378141437755</v>
      </c>
      <c r="T70" s="18">
        <f>SUM(T64:T69)</f>
        <v>17</v>
      </c>
      <c r="U70" s="19">
        <f>T70/$D70</f>
        <v>9.9357101110461726E-3</v>
      </c>
      <c r="V70" s="18">
        <f>SUM(V64:V69)</f>
        <v>37</v>
      </c>
      <c r="W70" s="19">
        <f>V70/$D70</f>
        <v>2.1624780829924022E-2</v>
      </c>
      <c r="X70" s="18">
        <f>T70+V70</f>
        <v>54</v>
      </c>
      <c r="Y70" s="19">
        <f>X70/$D70</f>
        <v>3.1560490940970194E-2</v>
      </c>
      <c r="Z70" s="18">
        <f>SUM(Z64:Z69)</f>
        <v>32</v>
      </c>
      <c r="AA70" s="19">
        <f>Z70/$D70</f>
        <v>1.8702513150204558E-2</v>
      </c>
      <c r="AB70" s="18">
        <f>SUM(AB64:AB69)</f>
        <v>11</v>
      </c>
      <c r="AC70" s="19">
        <f>AB70/$D70</f>
        <v>6.4289888953828174E-3</v>
      </c>
      <c r="AD70" s="18">
        <f>Z70+AB70</f>
        <v>43</v>
      </c>
      <c r="AE70" s="19">
        <f>AD70/$D70</f>
        <v>2.5131502045587374E-2</v>
      </c>
      <c r="AG70" s="22">
        <f t="shared" si="7"/>
        <v>0.99123319696084167</v>
      </c>
    </row>
    <row r="73" spans="1:33" ht="20.25" x14ac:dyDescent="0.15">
      <c r="A73" s="277" t="s">
        <v>68</v>
      </c>
      <c r="B73" s="277"/>
      <c r="C73" s="277"/>
      <c r="D73" s="277"/>
      <c r="E73" s="277"/>
      <c r="F73" s="277"/>
      <c r="G73" s="277"/>
      <c r="H73" s="277"/>
      <c r="I73" s="277"/>
      <c r="J73" s="277"/>
      <c r="K73" s="277"/>
      <c r="L73" s="277"/>
      <c r="M73" s="277"/>
      <c r="N73" s="277"/>
      <c r="O73" s="277"/>
      <c r="P73" s="277"/>
      <c r="Q73" s="277"/>
      <c r="R73" s="277"/>
      <c r="S73" s="277"/>
      <c r="T73" s="277"/>
      <c r="U73" s="277"/>
      <c r="V73" s="277"/>
      <c r="W73" s="277"/>
      <c r="X73" s="277"/>
      <c r="Y73" s="277"/>
      <c r="Z73" s="277"/>
      <c r="AA73" s="277"/>
      <c r="AB73" s="277"/>
      <c r="AC73" s="277"/>
      <c r="AD73" s="277"/>
      <c r="AE73" s="277"/>
    </row>
    <row r="74" spans="1:33" s="16" customFormat="1" ht="10.5" x14ac:dyDescent="0.15">
      <c r="A74" s="274" t="s">
        <v>47</v>
      </c>
      <c r="B74" s="274" t="s">
        <v>48</v>
      </c>
      <c r="C74" s="274" t="s">
        <v>49</v>
      </c>
      <c r="D74" s="274" t="s">
        <v>50</v>
      </c>
      <c r="E74" s="274" t="s">
        <v>51</v>
      </c>
      <c r="F74" s="274" t="s">
        <v>52</v>
      </c>
      <c r="G74" s="274" t="s">
        <v>53</v>
      </c>
      <c r="H74" s="271" t="s">
        <v>43</v>
      </c>
      <c r="I74" s="272"/>
      <c r="J74" s="272"/>
      <c r="K74" s="272"/>
      <c r="L74" s="272"/>
      <c r="M74" s="273"/>
      <c r="N74" s="271" t="s">
        <v>38</v>
      </c>
      <c r="O74" s="272"/>
      <c r="P74" s="272"/>
      <c r="Q74" s="272"/>
      <c r="R74" s="272"/>
      <c r="S74" s="273"/>
      <c r="T74" s="271" t="s">
        <v>37</v>
      </c>
      <c r="U74" s="272"/>
      <c r="V74" s="272"/>
      <c r="W74" s="272"/>
      <c r="X74" s="272"/>
      <c r="Y74" s="273"/>
      <c r="Z74" s="274" t="s">
        <v>40</v>
      </c>
      <c r="AA74" s="274"/>
      <c r="AB74" s="274"/>
      <c r="AC74" s="274"/>
      <c r="AD74" s="274"/>
      <c r="AE74" s="274"/>
    </row>
    <row r="75" spans="1:33" s="16" customFormat="1" ht="21" x14ac:dyDescent="0.15">
      <c r="A75" s="274"/>
      <c r="B75" s="274"/>
      <c r="C75" s="274"/>
      <c r="D75" s="274"/>
      <c r="E75" s="274"/>
      <c r="F75" s="274"/>
      <c r="G75" s="274"/>
      <c r="H75" s="17" t="s">
        <v>54</v>
      </c>
      <c r="I75" s="17" t="s">
        <v>55</v>
      </c>
      <c r="J75" s="17" t="s">
        <v>56</v>
      </c>
      <c r="K75" s="17" t="s">
        <v>55</v>
      </c>
      <c r="L75" s="17" t="s">
        <v>57</v>
      </c>
      <c r="M75" s="17" t="s">
        <v>55</v>
      </c>
      <c r="N75" s="17" t="s">
        <v>54</v>
      </c>
      <c r="O75" s="17" t="s">
        <v>55</v>
      </c>
      <c r="P75" s="17" t="s">
        <v>56</v>
      </c>
      <c r="Q75" s="17" t="s">
        <v>55</v>
      </c>
      <c r="R75" s="17" t="s">
        <v>57</v>
      </c>
      <c r="S75" s="17" t="s">
        <v>55</v>
      </c>
      <c r="T75" s="17" t="s">
        <v>54</v>
      </c>
      <c r="U75" s="17" t="s">
        <v>55</v>
      </c>
      <c r="V75" s="17" t="s">
        <v>56</v>
      </c>
      <c r="W75" s="17" t="s">
        <v>55</v>
      </c>
      <c r="X75" s="17" t="s">
        <v>57</v>
      </c>
      <c r="Y75" s="17" t="s">
        <v>55</v>
      </c>
      <c r="Z75" s="17" t="s">
        <v>54</v>
      </c>
      <c r="AA75" s="17" t="s">
        <v>55</v>
      </c>
      <c r="AB75" s="17" t="s">
        <v>56</v>
      </c>
      <c r="AC75" s="17" t="s">
        <v>55</v>
      </c>
      <c r="AD75" s="17" t="s">
        <v>57</v>
      </c>
      <c r="AE75" s="17" t="s">
        <v>55</v>
      </c>
      <c r="AG75" s="21" t="s">
        <v>58</v>
      </c>
    </row>
    <row r="76" spans="1:33" s="16" customFormat="1" ht="10.5" x14ac:dyDescent="0.15">
      <c r="A76" s="18">
        <v>1</v>
      </c>
      <c r="B76" s="18" t="s">
        <v>59</v>
      </c>
      <c r="C76" s="18">
        <v>552</v>
      </c>
      <c r="D76" s="18">
        <f>COUNTA(高一!$D$4:$D2083)</f>
        <v>541</v>
      </c>
      <c r="E76" s="19">
        <f>D76/C76</f>
        <v>0.98007246376811596</v>
      </c>
      <c r="F76" s="18">
        <f>(N76+P76+T76+V76+Z76+AB76)</f>
        <v>254</v>
      </c>
      <c r="G76" s="19">
        <f>F76/D76</f>
        <v>0.46950092421441775</v>
      </c>
      <c r="H76" s="18">
        <f>SUMPRODUCT((高一!E$4:E2017="男")*(高一!AC$4:AC2017="不及格"))</f>
        <v>117</v>
      </c>
      <c r="I76" s="19">
        <f>H76/$D76</f>
        <v>0.21626617375231053</v>
      </c>
      <c r="J76" s="18">
        <f>SUMPRODUCT((高一!E$4:E2017="女")*(高一!AC$4:AC2017="不及格"))</f>
        <v>156</v>
      </c>
      <c r="K76" s="19">
        <f>J76/$D76</f>
        <v>0.28835489833641403</v>
      </c>
      <c r="L76" s="18">
        <f>H76+J76</f>
        <v>273</v>
      </c>
      <c r="M76" s="19">
        <f>L76/$D76</f>
        <v>0.50462107208872453</v>
      </c>
      <c r="N76" s="18">
        <f>SUMPRODUCT((高一!E$4:E2017="男")*(高一!AC$4:AC2017="及格"))</f>
        <v>112</v>
      </c>
      <c r="O76" s="19">
        <f>N76/$D76</f>
        <v>0.20702402957486138</v>
      </c>
      <c r="P76" s="18">
        <f>SUMPRODUCT((高一!E$4:E2017="女")*(高一!AC$4:AC2017="及格"))</f>
        <v>93</v>
      </c>
      <c r="Q76" s="19">
        <f>P76/$D76</f>
        <v>0.17190388170055454</v>
      </c>
      <c r="R76" s="18">
        <f>N76+P76</f>
        <v>205</v>
      </c>
      <c r="S76" s="19">
        <f>R76/$D76</f>
        <v>0.37892791127541592</v>
      </c>
      <c r="T76" s="18">
        <f>SUMPRODUCT((高一!E$4:E2017="男")*(高一!AC$4:AC2017="良好"))</f>
        <v>28</v>
      </c>
      <c r="U76" s="19">
        <f>T76/$D76</f>
        <v>5.1756007393715345E-2</v>
      </c>
      <c r="V76" s="18">
        <f>SUMPRODUCT((高一!E$4:E2017="女")*(高一!AC$4:AC2017="良好"))</f>
        <v>5</v>
      </c>
      <c r="W76" s="19">
        <f>V76/$D76</f>
        <v>9.242144177449169E-3</v>
      </c>
      <c r="X76" s="18">
        <f>T76+V76</f>
        <v>33</v>
      </c>
      <c r="Y76" s="19">
        <f>X76/$D76</f>
        <v>6.0998151571164512E-2</v>
      </c>
      <c r="Z76" s="18">
        <f>SUMPRODUCT((高一!E$4:E2017="男")*(高一!AC$4:AC2017="优秀"))</f>
        <v>15</v>
      </c>
      <c r="AA76" s="19">
        <f>Z76/$D76</f>
        <v>2.7726432532347505E-2</v>
      </c>
      <c r="AB76" s="18">
        <f>SUMPRODUCT((高一!E$4:E2017="女")*(高一!AC$4:AC2017="优秀"))</f>
        <v>1</v>
      </c>
      <c r="AC76" s="19">
        <f>AB76/$D76</f>
        <v>1.8484288354898336E-3</v>
      </c>
      <c r="AD76" s="18">
        <f>Z76+AB76</f>
        <v>16</v>
      </c>
      <c r="AE76" s="19">
        <f>AD76/$D76</f>
        <v>2.9574861367837338E-2</v>
      </c>
      <c r="AG76" s="22">
        <f>G76+M76</f>
        <v>0.97412199630314222</v>
      </c>
    </row>
    <row r="77" spans="1:33" s="16" customFormat="1" ht="10.5" x14ac:dyDescent="0.15">
      <c r="A77" s="18">
        <v>2</v>
      </c>
      <c r="B77" s="18" t="s">
        <v>60</v>
      </c>
      <c r="C77" s="18">
        <v>568</v>
      </c>
      <c r="D77" s="18">
        <f>COUNTA(高二!$D$4:$D2072)</f>
        <v>634</v>
      </c>
      <c r="E77" s="19">
        <f>D77/C77</f>
        <v>1.1161971830985915</v>
      </c>
      <c r="F77" s="18">
        <f>(N77+P77+T77+V77+Z77+AB77)</f>
        <v>538</v>
      </c>
      <c r="G77" s="19">
        <f>F77/D77</f>
        <v>0.8485804416403786</v>
      </c>
      <c r="H77" s="18">
        <f>SUMPRODUCT((高二!E$4:E2000="男")*(高二!AC$4:AC2000="不及格"))</f>
        <v>70</v>
      </c>
      <c r="I77" s="19">
        <f>H77/$D77</f>
        <v>0.11041009463722397</v>
      </c>
      <c r="J77" s="18">
        <f>SUMPRODUCT((高二!E$4:E2000="女")*(高二!AC$4:AC2000="不及格"))</f>
        <v>20</v>
      </c>
      <c r="K77" s="19">
        <f>J77/$D77</f>
        <v>3.1545741324921134E-2</v>
      </c>
      <c r="L77" s="18">
        <f>H77+J77</f>
        <v>90</v>
      </c>
      <c r="M77" s="19">
        <f>L77/$D77</f>
        <v>0.14195583596214512</v>
      </c>
      <c r="N77" s="18">
        <f>SUMPRODUCT((高二!E$4:E2000="男")*(高二!AC$4:AC2000="及格"))</f>
        <v>261</v>
      </c>
      <c r="O77" s="19">
        <f>N77/$D77</f>
        <v>0.41167192429022081</v>
      </c>
      <c r="P77" s="18">
        <f>SUMPRODUCT((高二!E$4:E2000="女")*(高二!AC$4:AC2000="及格"))</f>
        <v>245</v>
      </c>
      <c r="Q77" s="19">
        <f>P77/$D77</f>
        <v>0.3864353312302839</v>
      </c>
      <c r="R77" s="18">
        <f>N77+P77</f>
        <v>506</v>
      </c>
      <c r="S77" s="19">
        <f>R77/$D77</f>
        <v>0.79810725552050477</v>
      </c>
      <c r="T77" s="18">
        <f>SUMPRODUCT((高二!E$4:E2000="男")*(高二!AC$4:AC2000="良好"))</f>
        <v>11</v>
      </c>
      <c r="U77" s="19">
        <f>T77/$D77</f>
        <v>1.7350157728706624E-2</v>
      </c>
      <c r="V77" s="18">
        <f>SUMPRODUCT((高二!E$4:E2000="女")*(高二!AC$4:AC2000="良好"))</f>
        <v>13</v>
      </c>
      <c r="W77" s="19">
        <f>V77/$D77</f>
        <v>2.0504731861198739E-2</v>
      </c>
      <c r="X77" s="18">
        <f>T77+V77</f>
        <v>24</v>
      </c>
      <c r="Y77" s="19">
        <f>X77/$D77</f>
        <v>3.7854889589905363E-2</v>
      </c>
      <c r="Z77" s="18">
        <f>SUMPRODUCT((高二!E$4:E2000="男")*(高二!AC$4:AC2000="优秀"))</f>
        <v>4</v>
      </c>
      <c r="AA77" s="19">
        <f>Z77/$D77</f>
        <v>6.3091482649842269E-3</v>
      </c>
      <c r="AB77" s="18">
        <f>SUMPRODUCT((高二!E$4:E2000="女")*(高二!AC$4:AC2000="优秀"))</f>
        <v>4</v>
      </c>
      <c r="AC77" s="19">
        <f>AB77/$D77</f>
        <v>6.3091482649842269E-3</v>
      </c>
      <c r="AD77" s="18">
        <f>Z77+AB77</f>
        <v>8</v>
      </c>
      <c r="AE77" s="19">
        <f>AD77/$D77</f>
        <v>1.2618296529968454E-2</v>
      </c>
      <c r="AG77" s="22">
        <f t="shared" ref="AG77:AG82" si="8">G77+M77</f>
        <v>0.99053627760252372</v>
      </c>
    </row>
    <row r="78" spans="1:33" s="16" customFormat="1" ht="10.5" x14ac:dyDescent="0.15">
      <c r="A78" s="18">
        <v>3</v>
      </c>
      <c r="B78" s="18" t="s">
        <v>61</v>
      </c>
      <c r="C78" s="18">
        <v>454</v>
      </c>
      <c r="D78" s="18">
        <f>COUNTA(高三!$D$4:$D2185)</f>
        <v>536</v>
      </c>
      <c r="E78" s="19">
        <f>D78/C78</f>
        <v>1.1806167400881058</v>
      </c>
      <c r="F78" s="18">
        <f>(N78+P78+T78+V78+Z78+AB78)</f>
        <v>349</v>
      </c>
      <c r="G78" s="19">
        <f>F78/D78</f>
        <v>0.65111940298507465</v>
      </c>
      <c r="H78" s="18">
        <f>SUMPRODUCT((高三!E$4:E2113="男")*(高三!AC$4:AC2113="不及格"))</f>
        <v>69</v>
      </c>
      <c r="I78" s="19">
        <f>H78/$D78</f>
        <v>0.1287313432835821</v>
      </c>
      <c r="J78" s="18">
        <f>SUMPRODUCT((高三!E$4:E2113="女")*(高三!AC$4:AC2113="不及格"))</f>
        <v>114</v>
      </c>
      <c r="K78" s="19">
        <f>J78/$D78</f>
        <v>0.21268656716417911</v>
      </c>
      <c r="L78" s="18">
        <f>H78+J78</f>
        <v>183</v>
      </c>
      <c r="M78" s="19">
        <f>L78/$D78</f>
        <v>0.34141791044776121</v>
      </c>
      <c r="N78" s="18">
        <f>SUMPRODUCT((高三!E$4:E2113="男")*(高三!AC$4:AC2113="及格"))</f>
        <v>190</v>
      </c>
      <c r="O78" s="19">
        <f>N78/$D78</f>
        <v>0.35447761194029853</v>
      </c>
      <c r="P78" s="18">
        <f>SUMPRODUCT((高三!E$4:E2113="女")*(高三!AC$4:AC2113="及格"))</f>
        <v>110</v>
      </c>
      <c r="Q78" s="19">
        <f>P78/$D78</f>
        <v>0.20522388059701493</v>
      </c>
      <c r="R78" s="18">
        <f>N78+P78</f>
        <v>300</v>
      </c>
      <c r="S78" s="19">
        <f>R78/$D78</f>
        <v>0.55970149253731338</v>
      </c>
      <c r="T78" s="18">
        <f>SUMPRODUCT((高三!E$4:E2113="男")*(高三!AC$4:AC2113="良好"))</f>
        <v>28</v>
      </c>
      <c r="U78" s="19">
        <f>T78/$D78</f>
        <v>5.2238805970149252E-2</v>
      </c>
      <c r="V78" s="18">
        <f>SUMPRODUCT((高三!E$4:E2113="女")*(高三!AC$4:AC2113="良好"))</f>
        <v>10</v>
      </c>
      <c r="W78" s="19">
        <f>V78/$D78</f>
        <v>1.8656716417910446E-2</v>
      </c>
      <c r="X78" s="18">
        <f>T78+V78</f>
        <v>38</v>
      </c>
      <c r="Y78" s="19">
        <f>X78/$D78</f>
        <v>7.0895522388059698E-2</v>
      </c>
      <c r="Z78" s="18">
        <f>SUMPRODUCT((高三!E$4:E2113="男")*(高三!AC$4:AC2113="优秀"))</f>
        <v>11</v>
      </c>
      <c r="AA78" s="19">
        <f>Z78/$D78</f>
        <v>2.0522388059701493E-2</v>
      </c>
      <c r="AB78" s="18">
        <f>SUMPRODUCT((高三!E$4:E2113="女")*(高三!AC$4:AC2113="优秀"))</f>
        <v>0</v>
      </c>
      <c r="AC78" s="19">
        <f>AB78/$D78</f>
        <v>0</v>
      </c>
      <c r="AD78" s="18">
        <f>Z78+AB78</f>
        <v>11</v>
      </c>
      <c r="AE78" s="19">
        <f>AD78/$D78</f>
        <v>2.0522388059701493E-2</v>
      </c>
      <c r="AG78" s="22">
        <f t="shared" si="8"/>
        <v>0.99253731343283591</v>
      </c>
    </row>
    <row r="79" spans="1:33" s="16" customFormat="1" ht="10.5" x14ac:dyDescent="0.15">
      <c r="A79" s="18">
        <v>4</v>
      </c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20"/>
      <c r="AC79" s="20"/>
      <c r="AD79" s="20"/>
      <c r="AE79" s="20"/>
      <c r="AG79" s="22"/>
    </row>
    <row r="80" spans="1:33" s="16" customFormat="1" ht="10.5" x14ac:dyDescent="0.15">
      <c r="A80" s="18">
        <v>5</v>
      </c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20"/>
      <c r="AC80" s="20"/>
      <c r="AD80" s="20"/>
      <c r="AE80" s="20"/>
      <c r="AG80" s="22"/>
    </row>
    <row r="81" spans="1:33" s="16" customFormat="1" ht="10.5" x14ac:dyDescent="0.15">
      <c r="A81" s="18">
        <v>6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20"/>
      <c r="AC81" s="20"/>
      <c r="AD81" s="20"/>
      <c r="AE81" s="20"/>
      <c r="AG81" s="22"/>
    </row>
    <row r="82" spans="1:33" s="16" customFormat="1" ht="10.5" x14ac:dyDescent="0.15">
      <c r="A82" s="18">
        <v>7</v>
      </c>
      <c r="B82" s="18" t="s">
        <v>62</v>
      </c>
      <c r="C82" s="18">
        <f>SUM(C76:C81)</f>
        <v>1574</v>
      </c>
      <c r="D82" s="18">
        <f>SUM(D76:D81)</f>
        <v>1711</v>
      </c>
      <c r="E82" s="19">
        <f>D82/C82</f>
        <v>1.0870393900889455</v>
      </c>
      <c r="F82" s="18">
        <f>SUM(F76:F81)</f>
        <v>1141</v>
      </c>
      <c r="G82" s="19">
        <f>F82/D82</f>
        <v>0.66686148451198135</v>
      </c>
      <c r="H82" s="18">
        <f>SUM(H76:H81)</f>
        <v>256</v>
      </c>
      <c r="I82" s="19">
        <f>H82/$D82</f>
        <v>0.14962010520163646</v>
      </c>
      <c r="J82" s="18">
        <f>SUM(J76:J81)</f>
        <v>290</v>
      </c>
      <c r="K82" s="19">
        <f>J82/$D82</f>
        <v>0.16949152542372881</v>
      </c>
      <c r="L82" s="18">
        <f>SUM(L76:L81)</f>
        <v>546</v>
      </c>
      <c r="M82" s="19">
        <f>L82/$D82</f>
        <v>0.31911163062536529</v>
      </c>
      <c r="N82" s="18">
        <f>SUM(N76:N81)</f>
        <v>563</v>
      </c>
      <c r="O82" s="19">
        <f>N82/$D82</f>
        <v>0.32904734073641145</v>
      </c>
      <c r="P82" s="18">
        <f>SUM(P76:P81)</f>
        <v>448</v>
      </c>
      <c r="Q82" s="19">
        <f>P82/$D82</f>
        <v>0.26183518410286383</v>
      </c>
      <c r="R82" s="18">
        <f>N82+P82</f>
        <v>1011</v>
      </c>
      <c r="S82" s="19">
        <f>R82/$D82</f>
        <v>0.59088252483927528</v>
      </c>
      <c r="T82" s="18">
        <f>SUM(T76:T81)</f>
        <v>67</v>
      </c>
      <c r="U82" s="19">
        <f>T82/$D82</f>
        <v>3.9158386908240791E-2</v>
      </c>
      <c r="V82" s="18">
        <f>SUM(V76:V81)</f>
        <v>28</v>
      </c>
      <c r="W82" s="19">
        <f>V82/$D82</f>
        <v>1.6364699006428989E-2</v>
      </c>
      <c r="X82" s="18">
        <f>T82+V82</f>
        <v>95</v>
      </c>
      <c r="Y82" s="19">
        <f>X82/$D82</f>
        <v>5.5523085914669784E-2</v>
      </c>
      <c r="Z82" s="18">
        <f>SUM(Z76:Z81)</f>
        <v>30</v>
      </c>
      <c r="AA82" s="19">
        <f>Z82/$D82</f>
        <v>1.7533606078316773E-2</v>
      </c>
      <c r="AB82" s="18">
        <f>SUM(AB76:AB81)</f>
        <v>5</v>
      </c>
      <c r="AC82" s="19">
        <f>AB82/$D82</f>
        <v>2.9222676797194622E-3</v>
      </c>
      <c r="AD82" s="18">
        <f>Z82+AB82</f>
        <v>35</v>
      </c>
      <c r="AE82" s="19">
        <f>AD82/$D82</f>
        <v>2.0455873758036237E-2</v>
      </c>
      <c r="AG82" s="22">
        <f t="shared" si="8"/>
        <v>0.98597311513734665</v>
      </c>
    </row>
    <row r="84" spans="1:33" ht="20.25" x14ac:dyDescent="0.15">
      <c r="A84" s="278" t="s">
        <v>69</v>
      </c>
      <c r="B84" s="278"/>
      <c r="C84" s="278"/>
      <c r="D84" s="278"/>
      <c r="E84" s="278"/>
      <c r="F84" s="278"/>
      <c r="G84" s="278"/>
      <c r="H84" s="278"/>
      <c r="I84" s="278"/>
      <c r="J84" s="278"/>
      <c r="K84" s="278"/>
      <c r="L84" s="278"/>
      <c r="M84" s="278"/>
      <c r="N84" s="278"/>
      <c r="O84" s="278"/>
      <c r="P84" s="278"/>
      <c r="Q84" s="278"/>
      <c r="R84" s="278"/>
      <c r="S84" s="278"/>
      <c r="T84" s="278"/>
      <c r="U84" s="278"/>
      <c r="V84" s="278"/>
      <c r="W84" s="278"/>
      <c r="X84" s="278"/>
      <c r="Y84" s="278"/>
      <c r="Z84" s="278"/>
      <c r="AA84" s="278"/>
      <c r="AB84" s="278"/>
      <c r="AC84" s="278"/>
      <c r="AD84" s="278"/>
      <c r="AE84" s="278"/>
      <c r="AG84" s="21" t="s">
        <v>58</v>
      </c>
    </row>
    <row r="85" spans="1:33" x14ac:dyDescent="0.15">
      <c r="A85" s="23" t="s">
        <v>70</v>
      </c>
      <c r="B85" s="23" t="s">
        <v>71</v>
      </c>
      <c r="C85" s="23">
        <f t="shared" ref="C85:AE85" si="9">C10</f>
        <v>1723</v>
      </c>
      <c r="D85" s="23">
        <f t="shared" si="9"/>
        <v>1723</v>
      </c>
      <c r="E85" s="24">
        <f t="shared" si="9"/>
        <v>1</v>
      </c>
      <c r="F85" s="23">
        <f t="shared" si="9"/>
        <v>1631</v>
      </c>
      <c r="G85" s="24">
        <f t="shared" si="9"/>
        <v>0.94660475914103304</v>
      </c>
      <c r="H85" s="23">
        <f t="shared" si="9"/>
        <v>32</v>
      </c>
      <c r="I85" s="24">
        <f t="shared" si="9"/>
        <v>1.857225769007545E-2</v>
      </c>
      <c r="J85" s="23">
        <f t="shared" si="9"/>
        <v>48</v>
      </c>
      <c r="K85" s="24">
        <f t="shared" si="9"/>
        <v>2.7858386535113175E-2</v>
      </c>
      <c r="L85" s="23">
        <f t="shared" si="9"/>
        <v>80</v>
      </c>
      <c r="M85" s="24">
        <f t="shared" si="9"/>
        <v>4.6430644225188625E-2</v>
      </c>
      <c r="N85" s="23">
        <f t="shared" si="9"/>
        <v>658</v>
      </c>
      <c r="O85" s="24">
        <f t="shared" si="9"/>
        <v>0.38189204875217642</v>
      </c>
      <c r="P85" s="23">
        <f t="shared" si="9"/>
        <v>573</v>
      </c>
      <c r="Q85" s="24">
        <f t="shared" si="9"/>
        <v>0.33255948926291351</v>
      </c>
      <c r="R85" s="23">
        <f t="shared" si="9"/>
        <v>1231</v>
      </c>
      <c r="S85" s="24">
        <f t="shared" si="9"/>
        <v>0.71445153801508998</v>
      </c>
      <c r="T85" s="23">
        <f t="shared" si="9"/>
        <v>216</v>
      </c>
      <c r="U85" s="24">
        <f t="shared" si="9"/>
        <v>0.12536273940800929</v>
      </c>
      <c r="V85" s="23">
        <f t="shared" si="9"/>
        <v>154</v>
      </c>
      <c r="W85" s="24">
        <f t="shared" si="9"/>
        <v>8.9378990133488101E-2</v>
      </c>
      <c r="X85" s="23">
        <f t="shared" si="9"/>
        <v>370</v>
      </c>
      <c r="Y85" s="24">
        <f t="shared" si="9"/>
        <v>0.21474172954149739</v>
      </c>
      <c r="Z85" s="23">
        <f t="shared" si="9"/>
        <v>20</v>
      </c>
      <c r="AA85" s="24">
        <f t="shared" si="9"/>
        <v>1.1607661056297156E-2</v>
      </c>
      <c r="AB85" s="23">
        <f t="shared" si="9"/>
        <v>10</v>
      </c>
      <c r="AC85" s="24">
        <f t="shared" si="9"/>
        <v>5.8038305281485781E-3</v>
      </c>
      <c r="AD85" s="23">
        <f t="shared" si="9"/>
        <v>30</v>
      </c>
      <c r="AE85" s="24">
        <f t="shared" si="9"/>
        <v>1.7411491584445733E-2</v>
      </c>
      <c r="AG85" s="22">
        <f>G85+M85</f>
        <v>0.99303540336622165</v>
      </c>
    </row>
    <row r="86" spans="1:33" x14ac:dyDescent="0.15">
      <c r="A86" s="23" t="s">
        <v>70</v>
      </c>
      <c r="B86" s="23" t="s">
        <v>1</v>
      </c>
      <c r="C86" s="23">
        <f t="shared" ref="C86:AE86" si="10">C22</f>
        <v>1574</v>
      </c>
      <c r="D86" s="23">
        <f t="shared" si="10"/>
        <v>1711</v>
      </c>
      <c r="E86" s="24">
        <f t="shared" si="10"/>
        <v>1.0870393900889455</v>
      </c>
      <c r="F86" s="23">
        <f t="shared" si="10"/>
        <v>1697</v>
      </c>
      <c r="G86" s="24">
        <f t="shared" si="10"/>
        <v>0.9918176504967855</v>
      </c>
      <c r="H86" s="23">
        <f t="shared" si="10"/>
        <v>0</v>
      </c>
      <c r="I86" s="24">
        <f t="shared" si="10"/>
        <v>0</v>
      </c>
      <c r="J86" s="23">
        <f t="shared" si="10"/>
        <v>1</v>
      </c>
      <c r="K86" s="24">
        <f t="shared" si="10"/>
        <v>5.8445353594389242E-4</v>
      </c>
      <c r="L86" s="23">
        <f t="shared" si="10"/>
        <v>1</v>
      </c>
      <c r="M86" s="24">
        <f t="shared" si="10"/>
        <v>5.8445353594389242E-4</v>
      </c>
      <c r="N86" s="23">
        <f t="shared" si="10"/>
        <v>161</v>
      </c>
      <c r="O86" s="24">
        <f t="shared" si="10"/>
        <v>9.409701928696669E-2</v>
      </c>
      <c r="P86" s="23">
        <f t="shared" si="10"/>
        <v>174</v>
      </c>
      <c r="Q86" s="24">
        <f t="shared" si="10"/>
        <v>0.10169491525423729</v>
      </c>
      <c r="R86" s="23">
        <f t="shared" si="10"/>
        <v>335</v>
      </c>
      <c r="S86" s="24">
        <f t="shared" si="10"/>
        <v>0.19579193454120397</v>
      </c>
      <c r="T86" s="23">
        <f t="shared" si="10"/>
        <v>313</v>
      </c>
      <c r="U86" s="24">
        <f t="shared" si="10"/>
        <v>0.18293395675043833</v>
      </c>
      <c r="V86" s="23">
        <f t="shared" si="10"/>
        <v>230</v>
      </c>
      <c r="W86" s="24">
        <f t="shared" si="10"/>
        <v>0.13442431326709525</v>
      </c>
      <c r="X86" s="23">
        <f t="shared" si="10"/>
        <v>543</v>
      </c>
      <c r="Y86" s="24">
        <f t="shared" si="10"/>
        <v>0.31735827001753358</v>
      </c>
      <c r="Z86" s="23">
        <f t="shared" si="10"/>
        <v>446</v>
      </c>
      <c r="AA86" s="24">
        <f t="shared" si="10"/>
        <v>0.26066627703097606</v>
      </c>
      <c r="AB86" s="23">
        <f t="shared" si="10"/>
        <v>373</v>
      </c>
      <c r="AC86" s="24">
        <f t="shared" si="10"/>
        <v>0.21800116890707188</v>
      </c>
      <c r="AD86" s="23">
        <f t="shared" si="10"/>
        <v>819</v>
      </c>
      <c r="AE86" s="24">
        <f t="shared" si="10"/>
        <v>0.47866744593804794</v>
      </c>
      <c r="AG86" s="22">
        <f t="shared" ref="AG86:AG91" si="11">G86+M86</f>
        <v>0.99240210403272944</v>
      </c>
    </row>
    <row r="87" spans="1:33" x14ac:dyDescent="0.15">
      <c r="A87" s="23" t="s">
        <v>70</v>
      </c>
      <c r="B87" s="23" t="s">
        <v>72</v>
      </c>
      <c r="C87" s="23">
        <f t="shared" ref="C87:AE87" si="12">C34</f>
        <v>1574</v>
      </c>
      <c r="D87" s="23">
        <f t="shared" si="12"/>
        <v>1711</v>
      </c>
      <c r="E87" s="24">
        <f t="shared" si="12"/>
        <v>1.0870393900889455</v>
      </c>
      <c r="F87" s="23">
        <f t="shared" si="12"/>
        <v>1616</v>
      </c>
      <c r="G87" s="24">
        <f t="shared" si="12"/>
        <v>0.94447691408533019</v>
      </c>
      <c r="H87" s="23">
        <f t="shared" si="12"/>
        <v>13</v>
      </c>
      <c r="I87" s="24">
        <f t="shared" si="12"/>
        <v>7.5978959672706016E-3</v>
      </c>
      <c r="J87" s="23">
        <f t="shared" si="12"/>
        <v>62</v>
      </c>
      <c r="K87" s="24">
        <f t="shared" si="12"/>
        <v>3.6236119228521331E-2</v>
      </c>
      <c r="L87" s="23">
        <f t="shared" si="12"/>
        <v>75</v>
      </c>
      <c r="M87" s="24">
        <f t="shared" si="12"/>
        <v>4.3834015195791935E-2</v>
      </c>
      <c r="N87" s="23">
        <f t="shared" si="12"/>
        <v>618</v>
      </c>
      <c r="O87" s="24">
        <f t="shared" si="12"/>
        <v>0.36119228521332553</v>
      </c>
      <c r="P87" s="23">
        <f t="shared" si="12"/>
        <v>580</v>
      </c>
      <c r="Q87" s="24">
        <f t="shared" si="12"/>
        <v>0.33898305084745761</v>
      </c>
      <c r="R87" s="23">
        <f t="shared" si="12"/>
        <v>1198</v>
      </c>
      <c r="S87" s="24">
        <f t="shared" si="12"/>
        <v>0.70017533606078319</v>
      </c>
      <c r="T87" s="23">
        <f t="shared" si="12"/>
        <v>116</v>
      </c>
      <c r="U87" s="24">
        <f t="shared" si="12"/>
        <v>6.7796610169491525E-2</v>
      </c>
      <c r="V87" s="23">
        <f t="shared" si="12"/>
        <v>113</v>
      </c>
      <c r="W87" s="24">
        <f t="shared" si="12"/>
        <v>6.6043249561659842E-2</v>
      </c>
      <c r="X87" s="23">
        <f t="shared" si="12"/>
        <v>229</v>
      </c>
      <c r="Y87" s="24">
        <f t="shared" si="12"/>
        <v>0.13383985973115137</v>
      </c>
      <c r="Z87" s="23">
        <f t="shared" si="12"/>
        <v>171</v>
      </c>
      <c r="AA87" s="24">
        <f t="shared" si="12"/>
        <v>9.9941554646405611E-2</v>
      </c>
      <c r="AB87" s="23">
        <f t="shared" si="12"/>
        <v>18</v>
      </c>
      <c r="AC87" s="24">
        <f t="shared" si="12"/>
        <v>1.0520163646990065E-2</v>
      </c>
      <c r="AD87" s="23">
        <f t="shared" si="12"/>
        <v>189</v>
      </c>
      <c r="AE87" s="24">
        <f t="shared" si="12"/>
        <v>0.11046171829339567</v>
      </c>
      <c r="AG87" s="22">
        <f t="shared" si="11"/>
        <v>0.98831092928112207</v>
      </c>
    </row>
    <row r="88" spans="1:33" x14ac:dyDescent="0.15">
      <c r="A88" s="23" t="s">
        <v>70</v>
      </c>
      <c r="B88" s="23" t="s">
        <v>73</v>
      </c>
      <c r="C88" s="23">
        <f t="shared" ref="C88:AE88" si="13">C46</f>
        <v>1574</v>
      </c>
      <c r="D88" s="23">
        <f t="shared" si="13"/>
        <v>1711</v>
      </c>
      <c r="E88" s="24">
        <f t="shared" si="13"/>
        <v>1.0870393900889455</v>
      </c>
      <c r="F88" s="23">
        <f t="shared" si="13"/>
        <v>1627</v>
      </c>
      <c r="G88" s="24">
        <f t="shared" si="13"/>
        <v>0.95090590298071298</v>
      </c>
      <c r="H88" s="23">
        <f t="shared" si="13"/>
        <v>37</v>
      </c>
      <c r="I88" s="24">
        <f t="shared" si="13"/>
        <v>2.1624780829924022E-2</v>
      </c>
      <c r="J88" s="23">
        <f t="shared" si="13"/>
        <v>34</v>
      </c>
      <c r="K88" s="24">
        <f t="shared" si="13"/>
        <v>1.9871420222092345E-2</v>
      </c>
      <c r="L88" s="23">
        <f t="shared" si="13"/>
        <v>71</v>
      </c>
      <c r="M88" s="24">
        <f t="shared" si="13"/>
        <v>4.1496201052016367E-2</v>
      </c>
      <c r="N88" s="23">
        <f t="shared" si="13"/>
        <v>545</v>
      </c>
      <c r="O88" s="24">
        <f t="shared" si="13"/>
        <v>0.31852717708942141</v>
      </c>
      <c r="P88" s="23">
        <f t="shared" si="13"/>
        <v>445</v>
      </c>
      <c r="Q88" s="24">
        <f t="shared" si="13"/>
        <v>0.26008182349503217</v>
      </c>
      <c r="R88" s="23">
        <f t="shared" si="13"/>
        <v>990</v>
      </c>
      <c r="S88" s="24">
        <f t="shared" si="13"/>
        <v>0.57860900058445353</v>
      </c>
      <c r="T88" s="23">
        <f t="shared" si="13"/>
        <v>197</v>
      </c>
      <c r="U88" s="24">
        <f t="shared" si="13"/>
        <v>0.11513734658094682</v>
      </c>
      <c r="V88" s="23">
        <f t="shared" si="13"/>
        <v>167</v>
      </c>
      <c r="W88" s="24">
        <f t="shared" si="13"/>
        <v>9.7603740502630043E-2</v>
      </c>
      <c r="X88" s="23">
        <f t="shared" si="13"/>
        <v>364</v>
      </c>
      <c r="Y88" s="24">
        <f t="shared" si="13"/>
        <v>0.21274108708357686</v>
      </c>
      <c r="Z88" s="23">
        <f t="shared" si="13"/>
        <v>142</v>
      </c>
      <c r="AA88" s="24">
        <f t="shared" si="13"/>
        <v>8.2992402104032734E-2</v>
      </c>
      <c r="AB88" s="23">
        <f t="shared" si="13"/>
        <v>131</v>
      </c>
      <c r="AC88" s="24">
        <f t="shared" si="13"/>
        <v>7.6563413208649914E-2</v>
      </c>
      <c r="AD88" s="23">
        <f t="shared" si="13"/>
        <v>273</v>
      </c>
      <c r="AE88" s="24">
        <f t="shared" si="13"/>
        <v>0.15955581531268265</v>
      </c>
      <c r="AG88" s="22">
        <f t="shared" si="11"/>
        <v>0.99240210403272933</v>
      </c>
    </row>
    <row r="89" spans="1:33" x14ac:dyDescent="0.15">
      <c r="A89" s="23" t="s">
        <v>70</v>
      </c>
      <c r="B89" s="23" t="s">
        <v>4</v>
      </c>
      <c r="C89" s="23">
        <f t="shared" ref="C89:AE89" si="14">C58</f>
        <v>1574</v>
      </c>
      <c r="D89" s="23">
        <f t="shared" si="14"/>
        <v>1711</v>
      </c>
      <c r="E89" s="24">
        <f t="shared" si="14"/>
        <v>1.0870393900889455</v>
      </c>
      <c r="F89" s="23">
        <f t="shared" si="14"/>
        <v>1358</v>
      </c>
      <c r="G89" s="24">
        <f t="shared" si="14"/>
        <v>0.79368790181180593</v>
      </c>
      <c r="H89" s="23">
        <f t="shared" si="14"/>
        <v>176</v>
      </c>
      <c r="I89" s="24">
        <f t="shared" si="14"/>
        <v>0.10286382232612508</v>
      </c>
      <c r="J89" s="23">
        <f t="shared" si="14"/>
        <v>159</v>
      </c>
      <c r="K89" s="24">
        <f t="shared" si="14"/>
        <v>9.2928112215078906E-2</v>
      </c>
      <c r="L89" s="23">
        <f t="shared" si="14"/>
        <v>335</v>
      </c>
      <c r="M89" s="24">
        <f t="shared" si="14"/>
        <v>0.19579193454120397</v>
      </c>
      <c r="N89" s="23">
        <f t="shared" si="14"/>
        <v>540</v>
      </c>
      <c r="O89" s="24">
        <f t="shared" si="14"/>
        <v>0.31560490940970193</v>
      </c>
      <c r="P89" s="23">
        <f t="shared" si="14"/>
        <v>487</v>
      </c>
      <c r="Q89" s="24">
        <f t="shared" si="14"/>
        <v>0.28462887200467563</v>
      </c>
      <c r="R89" s="23">
        <f t="shared" si="14"/>
        <v>1027</v>
      </c>
      <c r="S89" s="24">
        <f t="shared" si="14"/>
        <v>0.60023378141437755</v>
      </c>
      <c r="T89" s="23">
        <f t="shared" si="14"/>
        <v>120</v>
      </c>
      <c r="U89" s="24">
        <f t="shared" si="14"/>
        <v>7.0134424313267094E-2</v>
      </c>
      <c r="V89" s="23">
        <f t="shared" si="14"/>
        <v>101</v>
      </c>
      <c r="W89" s="24">
        <f t="shared" si="14"/>
        <v>5.9029807130333137E-2</v>
      </c>
      <c r="X89" s="23">
        <f t="shared" si="14"/>
        <v>221</v>
      </c>
      <c r="Y89" s="24">
        <f t="shared" si="14"/>
        <v>0.12916423144360023</v>
      </c>
      <c r="Z89" s="23">
        <f t="shared" si="14"/>
        <v>82</v>
      </c>
      <c r="AA89" s="24">
        <f t="shared" si="14"/>
        <v>4.792518994739918E-2</v>
      </c>
      <c r="AB89" s="23">
        <f t="shared" si="14"/>
        <v>28</v>
      </c>
      <c r="AC89" s="24">
        <f t="shared" si="14"/>
        <v>1.6364699006428989E-2</v>
      </c>
      <c r="AD89" s="23">
        <f t="shared" si="14"/>
        <v>110</v>
      </c>
      <c r="AE89" s="24">
        <f t="shared" si="14"/>
        <v>6.4289888953828173E-2</v>
      </c>
      <c r="AG89" s="22">
        <f t="shared" si="11"/>
        <v>0.98947983635300996</v>
      </c>
    </row>
    <row r="90" spans="1:33" x14ac:dyDescent="0.15">
      <c r="A90" s="23" t="s">
        <v>70</v>
      </c>
      <c r="B90" s="23" t="s">
        <v>74</v>
      </c>
      <c r="C90" s="23">
        <f t="shared" ref="C90:AE90" si="15">C70</f>
        <v>1574</v>
      </c>
      <c r="D90" s="23">
        <f t="shared" si="15"/>
        <v>1711</v>
      </c>
      <c r="E90" s="24">
        <f t="shared" si="15"/>
        <v>1.0870393900889455</v>
      </c>
      <c r="F90" s="23">
        <f t="shared" si="15"/>
        <v>1124</v>
      </c>
      <c r="G90" s="24">
        <f t="shared" si="15"/>
        <v>0.65692577440093514</v>
      </c>
      <c r="H90" s="23">
        <f t="shared" si="15"/>
        <v>536</v>
      </c>
      <c r="I90" s="24">
        <f t="shared" si="15"/>
        <v>0.31326709526592633</v>
      </c>
      <c r="J90" s="23">
        <f t="shared" si="15"/>
        <v>36</v>
      </c>
      <c r="K90" s="24">
        <f t="shared" si="15"/>
        <v>2.1040327293980129E-2</v>
      </c>
      <c r="L90" s="23">
        <f t="shared" si="15"/>
        <v>572</v>
      </c>
      <c r="M90" s="24">
        <f t="shared" si="15"/>
        <v>0.33430742255990648</v>
      </c>
      <c r="N90" s="23">
        <f t="shared" si="15"/>
        <v>336</v>
      </c>
      <c r="O90" s="24">
        <f t="shared" si="15"/>
        <v>0.19637638807714786</v>
      </c>
      <c r="P90" s="23">
        <f t="shared" si="15"/>
        <v>691</v>
      </c>
      <c r="Q90" s="24">
        <f t="shared" si="15"/>
        <v>0.4038573933372297</v>
      </c>
      <c r="R90" s="23">
        <f t="shared" si="15"/>
        <v>1027</v>
      </c>
      <c r="S90" s="24">
        <f t="shared" si="15"/>
        <v>0.60023378141437755</v>
      </c>
      <c r="T90" s="23">
        <f t="shared" si="15"/>
        <v>17</v>
      </c>
      <c r="U90" s="24">
        <f t="shared" si="15"/>
        <v>9.9357101110461726E-3</v>
      </c>
      <c r="V90" s="23">
        <f t="shared" si="15"/>
        <v>37</v>
      </c>
      <c r="W90" s="24">
        <f t="shared" si="15"/>
        <v>2.1624780829924022E-2</v>
      </c>
      <c r="X90" s="23">
        <f t="shared" si="15"/>
        <v>54</v>
      </c>
      <c r="Y90" s="24">
        <f t="shared" si="15"/>
        <v>3.1560490940970194E-2</v>
      </c>
      <c r="Z90" s="23">
        <f t="shared" si="15"/>
        <v>32</v>
      </c>
      <c r="AA90" s="24">
        <f t="shared" si="15"/>
        <v>1.8702513150204558E-2</v>
      </c>
      <c r="AB90" s="23">
        <f t="shared" si="15"/>
        <v>11</v>
      </c>
      <c r="AC90" s="24">
        <f t="shared" si="15"/>
        <v>6.4289888953828174E-3</v>
      </c>
      <c r="AD90" s="23">
        <f t="shared" si="15"/>
        <v>43</v>
      </c>
      <c r="AE90" s="24">
        <f t="shared" si="15"/>
        <v>2.5131502045587374E-2</v>
      </c>
      <c r="AG90" s="22">
        <f t="shared" si="11"/>
        <v>0.99123319696084167</v>
      </c>
    </row>
    <row r="91" spans="1:33" x14ac:dyDescent="0.15">
      <c r="A91" s="23" t="s">
        <v>70</v>
      </c>
      <c r="B91" s="23" t="s">
        <v>75</v>
      </c>
      <c r="C91" s="23">
        <f t="shared" ref="C91:AE91" si="16">C82</f>
        <v>1574</v>
      </c>
      <c r="D91" s="23">
        <f t="shared" si="16"/>
        <v>1711</v>
      </c>
      <c r="E91" s="24">
        <f t="shared" si="16"/>
        <v>1.0870393900889455</v>
      </c>
      <c r="F91" s="23">
        <f t="shared" si="16"/>
        <v>1141</v>
      </c>
      <c r="G91" s="24">
        <f t="shared" si="16"/>
        <v>0.66686148451198135</v>
      </c>
      <c r="H91" s="23">
        <f t="shared" si="16"/>
        <v>256</v>
      </c>
      <c r="I91" s="24">
        <f t="shared" si="16"/>
        <v>0.14962010520163646</v>
      </c>
      <c r="J91" s="23">
        <f t="shared" si="16"/>
        <v>290</v>
      </c>
      <c r="K91" s="24">
        <f t="shared" si="16"/>
        <v>0.16949152542372881</v>
      </c>
      <c r="L91" s="23">
        <f t="shared" si="16"/>
        <v>546</v>
      </c>
      <c r="M91" s="24">
        <f t="shared" si="16"/>
        <v>0.31911163062536529</v>
      </c>
      <c r="N91" s="23">
        <f t="shared" si="16"/>
        <v>563</v>
      </c>
      <c r="O91" s="24">
        <f t="shared" si="16"/>
        <v>0.32904734073641145</v>
      </c>
      <c r="P91" s="23">
        <f t="shared" si="16"/>
        <v>448</v>
      </c>
      <c r="Q91" s="24">
        <f t="shared" si="16"/>
        <v>0.26183518410286383</v>
      </c>
      <c r="R91" s="23">
        <f t="shared" si="16"/>
        <v>1011</v>
      </c>
      <c r="S91" s="24">
        <f t="shared" si="16"/>
        <v>0.59088252483927528</v>
      </c>
      <c r="T91" s="23">
        <f t="shared" si="16"/>
        <v>67</v>
      </c>
      <c r="U91" s="24">
        <f t="shared" si="16"/>
        <v>3.9158386908240791E-2</v>
      </c>
      <c r="V91" s="23">
        <f t="shared" si="16"/>
        <v>28</v>
      </c>
      <c r="W91" s="24">
        <f t="shared" si="16"/>
        <v>1.6364699006428989E-2</v>
      </c>
      <c r="X91" s="23">
        <f t="shared" si="16"/>
        <v>95</v>
      </c>
      <c r="Y91" s="24">
        <f t="shared" si="16"/>
        <v>5.5523085914669784E-2</v>
      </c>
      <c r="Z91" s="23">
        <f t="shared" si="16"/>
        <v>30</v>
      </c>
      <c r="AA91" s="24">
        <f t="shared" si="16"/>
        <v>1.7533606078316773E-2</v>
      </c>
      <c r="AB91" s="23">
        <f t="shared" si="16"/>
        <v>5</v>
      </c>
      <c r="AC91" s="24">
        <f t="shared" si="16"/>
        <v>2.9222676797194622E-3</v>
      </c>
      <c r="AD91" s="23">
        <f t="shared" si="16"/>
        <v>35</v>
      </c>
      <c r="AE91" s="24">
        <f t="shared" si="16"/>
        <v>2.0455873758036237E-2</v>
      </c>
      <c r="AG91" s="22">
        <f t="shared" si="11"/>
        <v>0.98597311513734665</v>
      </c>
    </row>
  </sheetData>
  <mergeCells count="87">
    <mergeCell ref="F38:F39"/>
    <mergeCell ref="F50:F51"/>
    <mergeCell ref="F62:F63"/>
    <mergeCell ref="F74:F75"/>
    <mergeCell ref="G14:G15"/>
    <mergeCell ref="G26:G27"/>
    <mergeCell ref="G38:G39"/>
    <mergeCell ref="G50:G51"/>
    <mergeCell ref="G62:G63"/>
    <mergeCell ref="G74:G75"/>
    <mergeCell ref="E38:E39"/>
    <mergeCell ref="E50:E51"/>
    <mergeCell ref="E62:E63"/>
    <mergeCell ref="E74:E75"/>
    <mergeCell ref="A37:AE37"/>
    <mergeCell ref="H38:M38"/>
    <mergeCell ref="C38:C39"/>
    <mergeCell ref="C50:C51"/>
    <mergeCell ref="C62:C63"/>
    <mergeCell ref="C74:C75"/>
    <mergeCell ref="D2:D3"/>
    <mergeCell ref="D14:D15"/>
    <mergeCell ref="D26:D27"/>
    <mergeCell ref="D38:D39"/>
    <mergeCell ref="D50:D51"/>
    <mergeCell ref="D74:D75"/>
    <mergeCell ref="A74:A75"/>
    <mergeCell ref="B2:B3"/>
    <mergeCell ref="B14:B15"/>
    <mergeCell ref="B26:B27"/>
    <mergeCell ref="B38:B39"/>
    <mergeCell ref="B50:B51"/>
    <mergeCell ref="B62:B63"/>
    <mergeCell ref="B74:B75"/>
    <mergeCell ref="A61:AE61"/>
    <mergeCell ref="H62:M62"/>
    <mergeCell ref="H74:M74"/>
    <mergeCell ref="N74:S74"/>
    <mergeCell ref="T74:Y74"/>
    <mergeCell ref="Z74:AE74"/>
    <mergeCell ref="A84:AE84"/>
    <mergeCell ref="A2:A3"/>
    <mergeCell ref="A14:A15"/>
    <mergeCell ref="A26:A27"/>
    <mergeCell ref="A38:A39"/>
    <mergeCell ref="A50:A51"/>
    <mergeCell ref="N62:S62"/>
    <mergeCell ref="T62:Y62"/>
    <mergeCell ref="Z62:AE62"/>
    <mergeCell ref="A73:AE73"/>
    <mergeCell ref="A62:A63"/>
    <mergeCell ref="D62:D63"/>
    <mergeCell ref="AH47:AJ47"/>
    <mergeCell ref="A49:AE49"/>
    <mergeCell ref="H50:M50"/>
    <mergeCell ref="N50:S50"/>
    <mergeCell ref="T50:Y50"/>
    <mergeCell ref="Z50:AE50"/>
    <mergeCell ref="N38:S38"/>
    <mergeCell ref="T38:Y38"/>
    <mergeCell ref="Z38:AE38"/>
    <mergeCell ref="AE47:AG47"/>
    <mergeCell ref="H14:M14"/>
    <mergeCell ref="N14:S14"/>
    <mergeCell ref="T14:Y14"/>
    <mergeCell ref="Z14:AE14"/>
    <mergeCell ref="A25:AE25"/>
    <mergeCell ref="H26:M26"/>
    <mergeCell ref="A1:AE1"/>
    <mergeCell ref="H2:M2"/>
    <mergeCell ref="N2:S2"/>
    <mergeCell ref="T2:Y2"/>
    <mergeCell ref="Z2:AE2"/>
    <mergeCell ref="A13:AE13"/>
    <mergeCell ref="E2:E3"/>
    <mergeCell ref="C2:C3"/>
    <mergeCell ref="F2:F3"/>
    <mergeCell ref="G2:G3"/>
    <mergeCell ref="N26:S26"/>
    <mergeCell ref="T26:Y26"/>
    <mergeCell ref="Z26:AE26"/>
    <mergeCell ref="C14:C15"/>
    <mergeCell ref="C26:C27"/>
    <mergeCell ref="E14:E15"/>
    <mergeCell ref="E26:E27"/>
    <mergeCell ref="F14:F15"/>
    <mergeCell ref="F26:F27"/>
  </mergeCells>
  <phoneticPr fontId="14" type="noConversion"/>
  <pageMargins left="0.35433070866141736" right="0.27559055118110237" top="0.59055118110236227" bottom="0.9055118110236221" header="0.23622047244094491" footer="1.1023622047244095"/>
  <pageSetup paperSize="9" orientation="landscape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F209"/>
  <sheetViews>
    <sheetView tabSelected="1" topLeftCell="L1" workbookViewId="0">
      <selection activeCell="I44" sqref="I44"/>
    </sheetView>
  </sheetViews>
  <sheetFormatPr defaultColWidth="7.875" defaultRowHeight="14.25" x14ac:dyDescent="0.15"/>
  <cols>
    <col min="1" max="1" width="5.875" bestFit="1" customWidth="1"/>
    <col min="2" max="2" width="4.125" bestFit="1" customWidth="1"/>
    <col min="3" max="3" width="6.375" bestFit="1" customWidth="1"/>
    <col min="4" max="4" width="5.875" bestFit="1" customWidth="1"/>
    <col min="5" max="5" width="4.125" bestFit="1" customWidth="1"/>
    <col min="6" max="6" width="6.375" bestFit="1" customWidth="1"/>
    <col min="7" max="7" width="5.875" bestFit="1" customWidth="1"/>
    <col min="8" max="8" width="4.125" bestFit="1" customWidth="1"/>
    <col min="9" max="9" width="5.875" bestFit="1" customWidth="1"/>
    <col min="10" max="10" width="4.125" bestFit="1" customWidth="1"/>
    <col min="11" max="11" width="5.875" bestFit="1" customWidth="1"/>
    <col min="12" max="12" width="4.125" bestFit="1" customWidth="1"/>
    <col min="13" max="13" width="5" bestFit="1" customWidth="1"/>
    <col min="14" max="14" width="4.125" bestFit="1" customWidth="1"/>
    <col min="15" max="15" width="5" bestFit="1" customWidth="1"/>
    <col min="16" max="16" width="4.125" bestFit="1" customWidth="1"/>
    <col min="17" max="17" width="5" bestFit="1" customWidth="1"/>
    <col min="18" max="22" width="4.125" bestFit="1" customWidth="1"/>
    <col min="23" max="24" width="4.5" bestFit="1" customWidth="1"/>
    <col min="25" max="26" width="4.125" bestFit="1" customWidth="1"/>
    <col min="27" max="27" width="8.375" style="1" bestFit="1" customWidth="1"/>
    <col min="28" max="28" width="4.125" bestFit="1" customWidth="1"/>
    <col min="29" max="29" width="7.5" style="1" bestFit="1" customWidth="1"/>
    <col min="30" max="30" width="4.125" bestFit="1" customWidth="1"/>
    <col min="31" max="32" width="3.25" bestFit="1" customWidth="1"/>
    <col min="33" max="33" width="4.125" bestFit="1" customWidth="1"/>
    <col min="34" max="34" width="3.25" bestFit="1" customWidth="1"/>
    <col min="35" max="35" width="7.5" bestFit="1" customWidth="1"/>
    <col min="36" max="36" width="3.25" bestFit="1" customWidth="1"/>
    <col min="37" max="37" width="7.5" bestFit="1" customWidth="1"/>
    <col min="38" max="38" width="3.25" bestFit="1" customWidth="1"/>
    <col min="39" max="39" width="5" bestFit="1" customWidth="1"/>
    <col min="40" max="40" width="6.375" bestFit="1" customWidth="1"/>
  </cols>
  <sheetData>
    <row r="1" spans="1:40" x14ac:dyDescent="0.15">
      <c r="A1" s="279" t="s">
        <v>76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80"/>
      <c r="U1" s="280"/>
      <c r="V1" s="280"/>
      <c r="W1" s="280"/>
      <c r="X1" s="280"/>
      <c r="Y1" s="280"/>
      <c r="Z1" s="280"/>
      <c r="AA1" s="280"/>
      <c r="AB1" s="280"/>
      <c r="AC1" s="280"/>
      <c r="AD1" s="280"/>
      <c r="AE1" s="280"/>
      <c r="AF1" s="280"/>
      <c r="AG1" s="280"/>
      <c r="AH1" s="280"/>
      <c r="AI1" s="280"/>
      <c r="AJ1" s="280"/>
      <c r="AK1" s="280"/>
      <c r="AL1" s="280"/>
      <c r="AM1" s="280"/>
      <c r="AN1" s="280"/>
    </row>
    <row r="2" spans="1:40" ht="14.25" customHeight="1" x14ac:dyDescent="0.15">
      <c r="A2" s="281" t="s">
        <v>77</v>
      </c>
      <c r="B2" s="282"/>
      <c r="C2" s="282"/>
      <c r="D2" s="282"/>
      <c r="E2" s="282"/>
      <c r="F2" s="283"/>
      <c r="G2" s="281" t="s">
        <v>78</v>
      </c>
      <c r="H2" s="282"/>
      <c r="I2" s="282"/>
      <c r="J2" s="283"/>
      <c r="K2" s="281" t="s">
        <v>79</v>
      </c>
      <c r="L2" s="282"/>
      <c r="M2" s="282"/>
      <c r="N2" s="283"/>
      <c r="O2" s="281" t="s">
        <v>80</v>
      </c>
      <c r="P2" s="282"/>
      <c r="Q2" s="282"/>
      <c r="R2" s="283"/>
      <c r="S2" s="281" t="s">
        <v>81</v>
      </c>
      <c r="T2" s="282"/>
      <c r="U2" s="282"/>
      <c r="V2" s="283"/>
      <c r="W2" s="281" t="s">
        <v>82</v>
      </c>
      <c r="X2" s="282"/>
      <c r="Y2" s="282"/>
      <c r="Z2" s="283"/>
      <c r="AA2" s="281" t="s">
        <v>83</v>
      </c>
      <c r="AB2" s="282"/>
      <c r="AC2" s="282"/>
      <c r="AD2" s="283"/>
      <c r="AE2" s="281" t="s">
        <v>84</v>
      </c>
      <c r="AF2" s="282"/>
      <c r="AG2" s="282"/>
      <c r="AH2" s="283"/>
      <c r="AI2" s="281" t="s">
        <v>85</v>
      </c>
      <c r="AJ2" s="282"/>
      <c r="AK2" s="282"/>
      <c r="AL2" s="283"/>
      <c r="AM2" s="281" t="s">
        <v>35</v>
      </c>
      <c r="AN2" s="283"/>
    </row>
    <row r="3" spans="1:40" x14ac:dyDescent="0.15">
      <c r="A3" s="281" t="s">
        <v>45</v>
      </c>
      <c r="B3" s="282"/>
      <c r="C3" s="283"/>
      <c r="D3" s="281" t="s">
        <v>36</v>
      </c>
      <c r="E3" s="282"/>
      <c r="F3" s="283"/>
      <c r="G3" s="281" t="s">
        <v>45</v>
      </c>
      <c r="H3" s="283"/>
      <c r="I3" s="281" t="s">
        <v>36</v>
      </c>
      <c r="J3" s="283"/>
      <c r="K3" s="281" t="s">
        <v>45</v>
      </c>
      <c r="L3" s="283"/>
      <c r="M3" s="281" t="s">
        <v>36</v>
      </c>
      <c r="N3" s="283"/>
      <c r="O3" s="281" t="s">
        <v>45</v>
      </c>
      <c r="P3" s="283"/>
      <c r="Q3" s="281" t="s">
        <v>36</v>
      </c>
      <c r="R3" s="283"/>
      <c r="S3" s="281" t="s">
        <v>45</v>
      </c>
      <c r="T3" s="283"/>
      <c r="U3" s="281" t="s">
        <v>36</v>
      </c>
      <c r="V3" s="283"/>
      <c r="W3" s="281" t="s">
        <v>45</v>
      </c>
      <c r="X3" s="283"/>
      <c r="Y3" s="281" t="s">
        <v>36</v>
      </c>
      <c r="Z3" s="283"/>
      <c r="AA3" s="281" t="s">
        <v>45</v>
      </c>
      <c r="AB3" s="283"/>
      <c r="AC3" s="281" t="s">
        <v>36</v>
      </c>
      <c r="AD3" s="283"/>
      <c r="AE3" s="281" t="s">
        <v>45</v>
      </c>
      <c r="AF3" s="283"/>
      <c r="AG3" s="281" t="s">
        <v>36</v>
      </c>
      <c r="AH3" s="283"/>
      <c r="AI3" s="281" t="s">
        <v>45</v>
      </c>
      <c r="AJ3" s="283"/>
      <c r="AK3" s="281" t="s">
        <v>36</v>
      </c>
      <c r="AL3" s="283"/>
      <c r="AM3" s="281" t="s">
        <v>86</v>
      </c>
      <c r="AN3" s="283"/>
    </row>
    <row r="4" spans="1:40" x14ac:dyDescent="0.15">
      <c r="A4" s="2">
        <v>1</v>
      </c>
      <c r="B4" s="2">
        <v>80</v>
      </c>
      <c r="C4" s="2" t="s">
        <v>44</v>
      </c>
      <c r="D4" s="3">
        <v>1</v>
      </c>
      <c r="E4" s="3">
        <v>80</v>
      </c>
      <c r="F4" s="4" t="s">
        <v>44</v>
      </c>
      <c r="G4" s="5">
        <v>0</v>
      </c>
      <c r="H4" s="5">
        <v>0</v>
      </c>
      <c r="I4" s="3">
        <v>0</v>
      </c>
      <c r="J4" s="3">
        <v>0</v>
      </c>
      <c r="K4" s="5">
        <v>3</v>
      </c>
      <c r="L4" s="5">
        <v>100</v>
      </c>
      <c r="M4" s="3">
        <v>4</v>
      </c>
      <c r="N4" s="3">
        <v>100</v>
      </c>
      <c r="O4" s="5">
        <v>-20</v>
      </c>
      <c r="P4" s="5">
        <v>0</v>
      </c>
      <c r="Q4" s="3">
        <v>-20</v>
      </c>
      <c r="R4" s="3">
        <v>0</v>
      </c>
      <c r="S4" s="5">
        <v>0</v>
      </c>
      <c r="T4" s="5">
        <v>0</v>
      </c>
      <c r="U4" s="3">
        <v>122</v>
      </c>
      <c r="V4" s="3">
        <v>0</v>
      </c>
      <c r="W4" s="5">
        <v>0</v>
      </c>
      <c r="X4" s="5">
        <v>0</v>
      </c>
      <c r="Y4" s="3">
        <v>0</v>
      </c>
      <c r="Z4" s="3">
        <v>0</v>
      </c>
      <c r="AA4" s="9" t="s">
        <v>87</v>
      </c>
      <c r="AB4" s="5">
        <v>100</v>
      </c>
      <c r="AC4" s="10" t="s">
        <v>88</v>
      </c>
      <c r="AD4" s="3">
        <v>100</v>
      </c>
      <c r="AE4" s="5">
        <v>0</v>
      </c>
      <c r="AF4" s="5">
        <v>0</v>
      </c>
      <c r="AG4" s="3">
        <v>0</v>
      </c>
      <c r="AH4" s="3">
        <v>0</v>
      </c>
      <c r="AI4" s="5" t="s">
        <v>89</v>
      </c>
      <c r="AJ4" s="5">
        <v>10</v>
      </c>
      <c r="AK4" s="3" t="s">
        <v>90</v>
      </c>
      <c r="AL4" s="3">
        <v>10</v>
      </c>
      <c r="AM4" s="5">
        <v>0</v>
      </c>
      <c r="AN4" s="5" t="s">
        <v>43</v>
      </c>
    </row>
    <row r="5" spans="1:40" x14ac:dyDescent="0.15">
      <c r="A5" s="2">
        <v>16.440000000000001</v>
      </c>
      <c r="B5" s="2">
        <v>80</v>
      </c>
      <c r="C5" s="2" t="s">
        <v>44</v>
      </c>
      <c r="D5" s="3">
        <v>16.440000000000001</v>
      </c>
      <c r="E5" s="3">
        <v>80</v>
      </c>
      <c r="F5" s="4" t="s">
        <v>44</v>
      </c>
      <c r="G5" s="5">
        <v>1949</v>
      </c>
      <c r="H5" s="5">
        <v>0</v>
      </c>
      <c r="I5" s="3">
        <v>1549</v>
      </c>
      <c r="J5" s="3">
        <v>0</v>
      </c>
      <c r="K5" s="5">
        <v>7.1</v>
      </c>
      <c r="L5" s="5">
        <v>100</v>
      </c>
      <c r="M5" s="3">
        <v>7.8</v>
      </c>
      <c r="N5" s="3">
        <v>100</v>
      </c>
      <c r="O5" s="5">
        <v>-4.0999999999999996</v>
      </c>
      <c r="P5" s="5">
        <v>0</v>
      </c>
      <c r="Q5" s="3">
        <v>0.3</v>
      </c>
      <c r="R5" s="3">
        <v>0</v>
      </c>
      <c r="S5" s="5">
        <v>169</v>
      </c>
      <c r="T5" s="5">
        <v>0</v>
      </c>
      <c r="U5" s="3">
        <v>123</v>
      </c>
      <c r="V5" s="3">
        <v>10</v>
      </c>
      <c r="W5" s="5">
        <v>1</v>
      </c>
      <c r="X5" s="5">
        <v>0</v>
      </c>
      <c r="Y5" s="3">
        <v>12</v>
      </c>
      <c r="Z5" s="3">
        <v>0</v>
      </c>
      <c r="AA5" s="9" t="s">
        <v>91</v>
      </c>
      <c r="AB5" s="5">
        <v>100</v>
      </c>
      <c r="AC5" s="10" t="s">
        <v>92</v>
      </c>
      <c r="AD5" s="3">
        <v>100</v>
      </c>
      <c r="AE5" s="5">
        <v>16</v>
      </c>
      <c r="AF5" s="5">
        <v>0</v>
      </c>
      <c r="AG5" s="3">
        <v>54</v>
      </c>
      <c r="AH5" s="3">
        <v>0</v>
      </c>
      <c r="AI5" s="5" t="s">
        <v>93</v>
      </c>
      <c r="AJ5" s="5">
        <v>10</v>
      </c>
      <c r="AK5" s="3" t="s">
        <v>94</v>
      </c>
      <c r="AL5" s="3">
        <v>10</v>
      </c>
      <c r="AM5" s="5">
        <v>59.9</v>
      </c>
      <c r="AN5" s="5" t="s">
        <v>43</v>
      </c>
    </row>
    <row r="6" spans="1:40" x14ac:dyDescent="0.15">
      <c r="A6" s="2">
        <v>16.45</v>
      </c>
      <c r="B6" s="2">
        <v>100</v>
      </c>
      <c r="C6" s="2" t="s">
        <v>41</v>
      </c>
      <c r="D6" s="3">
        <v>16.45</v>
      </c>
      <c r="E6" s="3">
        <v>100</v>
      </c>
      <c r="F6" s="4" t="s">
        <v>41</v>
      </c>
      <c r="G6" s="5">
        <v>1950</v>
      </c>
      <c r="H6" s="5">
        <v>10</v>
      </c>
      <c r="I6" s="3">
        <v>1550</v>
      </c>
      <c r="J6" s="3">
        <v>10</v>
      </c>
      <c r="K6" s="5">
        <v>7.2</v>
      </c>
      <c r="L6" s="5">
        <v>95</v>
      </c>
      <c r="M6" s="3">
        <v>7.9</v>
      </c>
      <c r="N6" s="3">
        <v>95</v>
      </c>
      <c r="O6" s="5">
        <v>-4</v>
      </c>
      <c r="P6" s="5">
        <v>10</v>
      </c>
      <c r="Q6" s="3">
        <v>0.4</v>
      </c>
      <c r="R6" s="3">
        <v>10</v>
      </c>
      <c r="S6" s="5">
        <v>170</v>
      </c>
      <c r="T6" s="5">
        <v>10</v>
      </c>
      <c r="U6" s="3">
        <v>127</v>
      </c>
      <c r="V6" s="3">
        <v>10</v>
      </c>
      <c r="W6" s="5">
        <v>2</v>
      </c>
      <c r="X6" s="5">
        <v>10</v>
      </c>
      <c r="Y6" s="3">
        <v>13</v>
      </c>
      <c r="Z6" s="3">
        <v>10</v>
      </c>
      <c r="AA6" s="9" t="s">
        <v>95</v>
      </c>
      <c r="AB6" s="5">
        <v>95</v>
      </c>
      <c r="AC6" s="10" t="s">
        <v>96</v>
      </c>
      <c r="AD6" s="3">
        <v>95</v>
      </c>
      <c r="AE6" s="5">
        <v>17</v>
      </c>
      <c r="AF6" s="5">
        <v>1</v>
      </c>
      <c r="AG6" s="3">
        <v>55</v>
      </c>
      <c r="AH6" s="3">
        <v>1</v>
      </c>
      <c r="AI6" s="5" t="s">
        <v>97</v>
      </c>
      <c r="AJ6" s="5">
        <v>9</v>
      </c>
      <c r="AK6" s="3" t="s">
        <v>98</v>
      </c>
      <c r="AL6" s="3">
        <v>9</v>
      </c>
      <c r="AM6" s="5">
        <v>60</v>
      </c>
      <c r="AN6" s="5" t="s">
        <v>38</v>
      </c>
    </row>
    <row r="7" spans="1:40" x14ac:dyDescent="0.15">
      <c r="A7" s="2">
        <v>23.24</v>
      </c>
      <c r="B7" s="2">
        <v>100</v>
      </c>
      <c r="C7" s="2" t="s">
        <v>41</v>
      </c>
      <c r="D7" s="3">
        <v>22.74</v>
      </c>
      <c r="E7" s="3">
        <v>100</v>
      </c>
      <c r="F7" s="4" t="s">
        <v>41</v>
      </c>
      <c r="G7" s="5">
        <v>2079</v>
      </c>
      <c r="H7" s="5">
        <v>10</v>
      </c>
      <c r="I7" s="3">
        <v>1589</v>
      </c>
      <c r="J7" s="3">
        <v>10</v>
      </c>
      <c r="K7" s="5">
        <v>7.3</v>
      </c>
      <c r="L7" s="5">
        <v>90</v>
      </c>
      <c r="M7" s="3">
        <v>8</v>
      </c>
      <c r="N7" s="3">
        <v>90</v>
      </c>
      <c r="O7" s="5">
        <v>-3.1</v>
      </c>
      <c r="P7" s="5">
        <v>10</v>
      </c>
      <c r="Q7" s="3">
        <v>1.1000000000000001</v>
      </c>
      <c r="R7" s="3">
        <v>10</v>
      </c>
      <c r="S7" s="5">
        <v>174</v>
      </c>
      <c r="T7" s="5">
        <v>10</v>
      </c>
      <c r="U7" s="3">
        <v>128</v>
      </c>
      <c r="V7" s="3">
        <v>20</v>
      </c>
      <c r="W7" s="5">
        <v>3</v>
      </c>
      <c r="X7" s="5">
        <v>20</v>
      </c>
      <c r="Y7" s="3">
        <v>14</v>
      </c>
      <c r="Z7" s="3">
        <v>10</v>
      </c>
      <c r="AA7" s="9" t="s">
        <v>99</v>
      </c>
      <c r="AB7" s="5">
        <v>95</v>
      </c>
      <c r="AC7" s="10" t="s">
        <v>91</v>
      </c>
      <c r="AD7" s="3">
        <v>95</v>
      </c>
      <c r="AE7" s="5">
        <v>18</v>
      </c>
      <c r="AF7" s="5">
        <v>2</v>
      </c>
      <c r="AG7" s="3">
        <v>56</v>
      </c>
      <c r="AH7" s="3">
        <v>1</v>
      </c>
      <c r="AI7" s="5" t="s">
        <v>100</v>
      </c>
      <c r="AJ7" s="5">
        <v>9</v>
      </c>
      <c r="AK7" s="3" t="s">
        <v>101</v>
      </c>
      <c r="AL7" s="3">
        <v>9</v>
      </c>
      <c r="AM7" s="5">
        <v>79.900000000000006</v>
      </c>
      <c r="AN7" s="5" t="s">
        <v>38</v>
      </c>
    </row>
    <row r="8" spans="1:40" x14ac:dyDescent="0.15">
      <c r="A8" s="2">
        <v>23.25</v>
      </c>
      <c r="B8" s="2">
        <v>80</v>
      </c>
      <c r="C8" s="2" t="s">
        <v>39</v>
      </c>
      <c r="D8" s="3">
        <v>22.75</v>
      </c>
      <c r="E8" s="3">
        <v>80</v>
      </c>
      <c r="F8" s="4" t="s">
        <v>39</v>
      </c>
      <c r="G8" s="5">
        <v>2080</v>
      </c>
      <c r="H8" s="5">
        <v>20</v>
      </c>
      <c r="I8" s="3">
        <v>1590</v>
      </c>
      <c r="J8" s="3">
        <v>20</v>
      </c>
      <c r="K8" s="5">
        <v>7.4</v>
      </c>
      <c r="L8" s="5">
        <v>85</v>
      </c>
      <c r="M8" s="3">
        <v>8.1</v>
      </c>
      <c r="N8" s="3">
        <v>85</v>
      </c>
      <c r="O8" s="5">
        <v>-3</v>
      </c>
      <c r="P8" s="5">
        <v>20</v>
      </c>
      <c r="Q8" s="3">
        <v>1.2</v>
      </c>
      <c r="R8" s="3">
        <v>20</v>
      </c>
      <c r="S8" s="5">
        <v>175</v>
      </c>
      <c r="T8" s="5">
        <v>20</v>
      </c>
      <c r="U8" s="3">
        <v>132</v>
      </c>
      <c r="V8" s="3">
        <v>20</v>
      </c>
      <c r="W8" s="5">
        <v>4</v>
      </c>
      <c r="X8" s="5">
        <v>30</v>
      </c>
      <c r="Y8" s="3">
        <v>15</v>
      </c>
      <c r="Z8" s="3">
        <v>20</v>
      </c>
      <c r="AA8" s="9" t="s">
        <v>102</v>
      </c>
      <c r="AB8" s="5">
        <v>90</v>
      </c>
      <c r="AC8" s="10" t="s">
        <v>95</v>
      </c>
      <c r="AD8" s="3">
        <v>90</v>
      </c>
      <c r="AE8" s="5">
        <v>19</v>
      </c>
      <c r="AF8" s="5">
        <v>3</v>
      </c>
      <c r="AG8" s="3">
        <v>57</v>
      </c>
      <c r="AH8" s="3">
        <v>2</v>
      </c>
      <c r="AI8" s="5" t="s">
        <v>103</v>
      </c>
      <c r="AJ8" s="5">
        <v>8</v>
      </c>
      <c r="AK8" s="3" t="s">
        <v>104</v>
      </c>
      <c r="AL8" s="3">
        <v>8</v>
      </c>
      <c r="AM8" s="5">
        <v>80</v>
      </c>
      <c r="AN8" s="5" t="s">
        <v>37</v>
      </c>
    </row>
    <row r="9" spans="1:40" x14ac:dyDescent="0.15">
      <c r="A9" s="2">
        <v>26.34</v>
      </c>
      <c r="B9" s="2">
        <v>80</v>
      </c>
      <c r="C9" s="2" t="s">
        <v>39</v>
      </c>
      <c r="D9" s="3">
        <v>25.24</v>
      </c>
      <c r="E9" s="3">
        <v>80</v>
      </c>
      <c r="F9" s="4" t="s">
        <v>39</v>
      </c>
      <c r="G9" s="5">
        <v>2209</v>
      </c>
      <c r="H9" s="5">
        <v>20</v>
      </c>
      <c r="I9" s="3">
        <v>1629</v>
      </c>
      <c r="J9" s="3">
        <v>20</v>
      </c>
      <c r="K9" s="5">
        <v>7.5</v>
      </c>
      <c r="L9" s="5">
        <v>80</v>
      </c>
      <c r="M9" s="3">
        <v>8.3000000000000007</v>
      </c>
      <c r="N9" s="3">
        <v>85</v>
      </c>
      <c r="O9" s="5">
        <v>-2.1</v>
      </c>
      <c r="P9" s="5">
        <v>20</v>
      </c>
      <c r="Q9" s="3">
        <v>1.9</v>
      </c>
      <c r="R9" s="3">
        <v>20</v>
      </c>
      <c r="S9" s="5">
        <v>179</v>
      </c>
      <c r="T9" s="5">
        <v>20</v>
      </c>
      <c r="U9" s="3">
        <v>133</v>
      </c>
      <c r="V9" s="3">
        <v>30</v>
      </c>
      <c r="W9" s="5">
        <v>5</v>
      </c>
      <c r="X9" s="5">
        <v>40</v>
      </c>
      <c r="Y9" s="3">
        <v>16</v>
      </c>
      <c r="Z9" s="3">
        <v>20</v>
      </c>
      <c r="AA9" s="9" t="s">
        <v>105</v>
      </c>
      <c r="AB9" s="5">
        <v>90</v>
      </c>
      <c r="AC9" s="10" t="s">
        <v>106</v>
      </c>
      <c r="AD9" s="3">
        <v>90</v>
      </c>
      <c r="AE9" s="5">
        <v>20</v>
      </c>
      <c r="AF9" s="5">
        <v>4</v>
      </c>
      <c r="AG9" s="3">
        <v>58</v>
      </c>
      <c r="AH9" s="3">
        <v>2</v>
      </c>
      <c r="AI9" s="5" t="s">
        <v>107</v>
      </c>
      <c r="AJ9" s="5">
        <v>8</v>
      </c>
      <c r="AK9" s="3" t="s">
        <v>108</v>
      </c>
      <c r="AL9" s="3">
        <v>8</v>
      </c>
      <c r="AM9" s="5">
        <v>89.9</v>
      </c>
      <c r="AN9" s="5" t="s">
        <v>37</v>
      </c>
    </row>
    <row r="10" spans="1:40" x14ac:dyDescent="0.15">
      <c r="A10" s="2">
        <v>26.35</v>
      </c>
      <c r="B10" s="2">
        <v>60</v>
      </c>
      <c r="C10" s="2" t="s">
        <v>42</v>
      </c>
      <c r="D10" s="3">
        <v>25.25</v>
      </c>
      <c r="E10" s="3">
        <v>60</v>
      </c>
      <c r="F10" s="4" t="s">
        <v>42</v>
      </c>
      <c r="G10" s="5">
        <v>2210</v>
      </c>
      <c r="H10" s="5">
        <v>30</v>
      </c>
      <c r="I10" s="3">
        <v>1630</v>
      </c>
      <c r="J10" s="3">
        <v>30</v>
      </c>
      <c r="K10" s="5">
        <v>7.6</v>
      </c>
      <c r="L10" s="5">
        <v>78</v>
      </c>
      <c r="M10" s="3">
        <v>8.4</v>
      </c>
      <c r="N10" s="3">
        <v>80</v>
      </c>
      <c r="O10" s="5">
        <v>-2</v>
      </c>
      <c r="P10" s="5">
        <v>30</v>
      </c>
      <c r="Q10" s="3">
        <v>2</v>
      </c>
      <c r="R10" s="3">
        <v>30</v>
      </c>
      <c r="S10" s="5">
        <v>180</v>
      </c>
      <c r="T10" s="5">
        <v>30</v>
      </c>
      <c r="U10" s="3">
        <v>137</v>
      </c>
      <c r="V10" s="3">
        <v>30</v>
      </c>
      <c r="W10" s="5">
        <v>6</v>
      </c>
      <c r="X10" s="5">
        <v>50</v>
      </c>
      <c r="Y10" s="3">
        <v>17</v>
      </c>
      <c r="Z10" s="3">
        <v>30</v>
      </c>
      <c r="AA10" s="9" t="s">
        <v>109</v>
      </c>
      <c r="AB10" s="5">
        <v>85</v>
      </c>
      <c r="AC10" s="10" t="s">
        <v>110</v>
      </c>
      <c r="AD10" s="3">
        <v>85</v>
      </c>
      <c r="AE10" s="5">
        <v>21</v>
      </c>
      <c r="AF10" s="5">
        <v>5</v>
      </c>
      <c r="AG10" s="3">
        <v>59</v>
      </c>
      <c r="AH10" s="3">
        <v>3</v>
      </c>
      <c r="AI10" s="5" t="s">
        <v>111</v>
      </c>
      <c r="AJ10" s="5">
        <v>7</v>
      </c>
      <c r="AK10" s="3" t="s">
        <v>112</v>
      </c>
      <c r="AL10" s="3">
        <v>7</v>
      </c>
      <c r="AM10" s="5">
        <v>90</v>
      </c>
      <c r="AN10" s="5" t="s">
        <v>40</v>
      </c>
    </row>
    <row r="11" spans="1:40" x14ac:dyDescent="0.15">
      <c r="A11" s="2">
        <v>100</v>
      </c>
      <c r="B11" s="2">
        <v>60</v>
      </c>
      <c r="C11" s="2" t="s">
        <v>42</v>
      </c>
      <c r="D11" s="3">
        <v>100</v>
      </c>
      <c r="E11" s="3">
        <v>60</v>
      </c>
      <c r="F11" s="4" t="s">
        <v>42</v>
      </c>
      <c r="G11" s="5">
        <v>2339</v>
      </c>
      <c r="H11" s="5">
        <v>30</v>
      </c>
      <c r="I11" s="3">
        <v>1669</v>
      </c>
      <c r="J11" s="3">
        <v>30</v>
      </c>
      <c r="K11" s="5">
        <v>7.7</v>
      </c>
      <c r="L11" s="5">
        <v>78</v>
      </c>
      <c r="M11" s="3">
        <v>8.6</v>
      </c>
      <c r="N11" s="3">
        <v>80</v>
      </c>
      <c r="O11" s="5">
        <v>-1.1000000000000001</v>
      </c>
      <c r="P11" s="5">
        <v>30</v>
      </c>
      <c r="Q11" s="3">
        <v>2.7</v>
      </c>
      <c r="R11" s="3">
        <v>30</v>
      </c>
      <c r="S11" s="5">
        <v>184</v>
      </c>
      <c r="T11" s="5">
        <v>30</v>
      </c>
      <c r="U11" s="3">
        <v>138</v>
      </c>
      <c r="V11" s="3">
        <v>40</v>
      </c>
      <c r="W11" s="5">
        <v>7</v>
      </c>
      <c r="X11" s="5">
        <v>60</v>
      </c>
      <c r="Y11" s="3">
        <v>18</v>
      </c>
      <c r="Z11" s="3">
        <v>30</v>
      </c>
      <c r="AA11" s="9" t="s">
        <v>113</v>
      </c>
      <c r="AB11" s="5">
        <v>85</v>
      </c>
      <c r="AC11" s="10" t="s">
        <v>114</v>
      </c>
      <c r="AD11" s="3">
        <v>85</v>
      </c>
      <c r="AE11" s="5">
        <v>22</v>
      </c>
      <c r="AF11" s="5">
        <v>6</v>
      </c>
      <c r="AG11" s="3">
        <v>60</v>
      </c>
      <c r="AH11" s="3">
        <v>4</v>
      </c>
      <c r="AI11" s="5" t="s">
        <v>115</v>
      </c>
      <c r="AJ11" s="5">
        <v>7</v>
      </c>
      <c r="AK11" s="3" t="s">
        <v>116</v>
      </c>
      <c r="AL11" s="3">
        <v>7</v>
      </c>
      <c r="AM11" s="5">
        <v>120</v>
      </c>
      <c r="AN11" s="5" t="s">
        <v>40</v>
      </c>
    </row>
    <row r="12" spans="1:40" x14ac:dyDescent="0.15">
      <c r="A12" s="6"/>
      <c r="B12" s="6"/>
      <c r="C12" s="6"/>
      <c r="D12" s="6"/>
      <c r="E12" s="6"/>
      <c r="F12" s="6"/>
      <c r="G12" s="5">
        <v>2340</v>
      </c>
      <c r="H12" s="5">
        <v>40</v>
      </c>
      <c r="I12" s="3">
        <v>1670</v>
      </c>
      <c r="J12" s="3">
        <v>40</v>
      </c>
      <c r="K12" s="5">
        <v>7.8</v>
      </c>
      <c r="L12" s="5">
        <v>76</v>
      </c>
      <c r="M12" s="3">
        <v>8.6999999999999993</v>
      </c>
      <c r="N12" s="3">
        <v>78</v>
      </c>
      <c r="O12" s="5">
        <v>-1</v>
      </c>
      <c r="P12" s="5">
        <v>40</v>
      </c>
      <c r="Q12" s="3">
        <v>2.8</v>
      </c>
      <c r="R12" s="3">
        <v>40</v>
      </c>
      <c r="S12" s="5">
        <v>185</v>
      </c>
      <c r="T12" s="5">
        <v>40</v>
      </c>
      <c r="U12" s="3">
        <v>142</v>
      </c>
      <c r="V12" s="3">
        <v>40</v>
      </c>
      <c r="W12" s="5">
        <v>8</v>
      </c>
      <c r="X12" s="5">
        <v>64</v>
      </c>
      <c r="Y12" s="3">
        <v>19</v>
      </c>
      <c r="Z12" s="3">
        <v>40</v>
      </c>
      <c r="AA12" s="9" t="s">
        <v>117</v>
      </c>
      <c r="AB12" s="5">
        <v>80</v>
      </c>
      <c r="AC12" s="10" t="s">
        <v>118</v>
      </c>
      <c r="AD12" s="3">
        <v>80</v>
      </c>
      <c r="AE12" s="5">
        <v>23</v>
      </c>
      <c r="AF12" s="5">
        <v>7</v>
      </c>
      <c r="AG12" s="3">
        <v>61</v>
      </c>
      <c r="AH12" s="3">
        <v>5</v>
      </c>
      <c r="AI12" s="5" t="s">
        <v>119</v>
      </c>
      <c r="AJ12" s="5">
        <v>6</v>
      </c>
      <c r="AK12" s="3" t="s">
        <v>120</v>
      </c>
      <c r="AL12" s="3">
        <v>6</v>
      </c>
    </row>
    <row r="13" spans="1:40" x14ac:dyDescent="0.15">
      <c r="A13" s="6"/>
      <c r="B13" s="6"/>
      <c r="C13" s="6"/>
      <c r="D13" s="6"/>
      <c r="E13" s="6"/>
      <c r="F13" s="6"/>
      <c r="G13" s="5">
        <v>2469</v>
      </c>
      <c r="H13" s="5">
        <v>40</v>
      </c>
      <c r="I13" s="3">
        <v>1709</v>
      </c>
      <c r="J13" s="3">
        <v>40</v>
      </c>
      <c r="K13" s="5">
        <v>7.9</v>
      </c>
      <c r="L13" s="5">
        <v>76</v>
      </c>
      <c r="M13" s="3">
        <v>8.8000000000000007</v>
      </c>
      <c r="N13" s="3">
        <v>78</v>
      </c>
      <c r="O13" s="5">
        <v>-0.1</v>
      </c>
      <c r="P13" s="5">
        <v>40</v>
      </c>
      <c r="Q13" s="3">
        <v>3.5</v>
      </c>
      <c r="R13" s="3">
        <v>40</v>
      </c>
      <c r="S13" s="5">
        <v>189</v>
      </c>
      <c r="T13" s="5">
        <v>40</v>
      </c>
      <c r="U13" s="3">
        <v>143</v>
      </c>
      <c r="V13" s="3">
        <v>50</v>
      </c>
      <c r="W13" s="5">
        <v>9</v>
      </c>
      <c r="X13" s="5">
        <v>68</v>
      </c>
      <c r="Y13" s="3">
        <v>20</v>
      </c>
      <c r="Z13" s="3">
        <v>40</v>
      </c>
      <c r="AA13" s="9" t="s">
        <v>121</v>
      </c>
      <c r="AB13" s="5">
        <v>80</v>
      </c>
      <c r="AC13" s="10" t="s">
        <v>122</v>
      </c>
      <c r="AD13" s="3">
        <v>80</v>
      </c>
      <c r="AE13" s="5">
        <v>24</v>
      </c>
      <c r="AF13" s="5">
        <v>8</v>
      </c>
      <c r="AG13" s="3">
        <v>62</v>
      </c>
      <c r="AH13" s="3">
        <v>6</v>
      </c>
      <c r="AI13" s="5" t="s">
        <v>123</v>
      </c>
      <c r="AJ13" s="5">
        <v>6</v>
      </c>
      <c r="AK13" s="3" t="s">
        <v>124</v>
      </c>
      <c r="AL13" s="3">
        <v>6</v>
      </c>
    </row>
    <row r="14" spans="1:40" x14ac:dyDescent="0.15">
      <c r="A14" s="7"/>
      <c r="B14" s="7"/>
      <c r="C14" s="6"/>
      <c r="D14" s="6"/>
      <c r="E14" s="6"/>
      <c r="F14" s="6"/>
      <c r="G14" s="5">
        <v>2470</v>
      </c>
      <c r="H14" s="5">
        <v>50</v>
      </c>
      <c r="I14" s="3">
        <v>1710</v>
      </c>
      <c r="J14" s="3">
        <v>50</v>
      </c>
      <c r="K14" s="5">
        <v>8</v>
      </c>
      <c r="L14" s="5">
        <v>74</v>
      </c>
      <c r="M14" s="3">
        <v>8.9</v>
      </c>
      <c r="N14" s="3">
        <v>76</v>
      </c>
      <c r="O14" s="5">
        <v>0</v>
      </c>
      <c r="P14" s="5">
        <v>50</v>
      </c>
      <c r="Q14" s="3">
        <v>3.6</v>
      </c>
      <c r="R14" s="3">
        <v>50</v>
      </c>
      <c r="S14" s="5">
        <v>190</v>
      </c>
      <c r="T14" s="5">
        <v>50</v>
      </c>
      <c r="U14" s="3">
        <v>147</v>
      </c>
      <c r="V14" s="3">
        <v>50</v>
      </c>
      <c r="W14" s="5">
        <v>10</v>
      </c>
      <c r="X14" s="5">
        <v>72</v>
      </c>
      <c r="Y14" s="3">
        <v>21</v>
      </c>
      <c r="Z14" s="3">
        <v>50</v>
      </c>
      <c r="AA14" s="9" t="s">
        <v>125</v>
      </c>
      <c r="AB14" s="5">
        <v>78</v>
      </c>
      <c r="AC14" s="10" t="s">
        <v>126</v>
      </c>
      <c r="AD14" s="3">
        <v>78</v>
      </c>
      <c r="AE14" s="5">
        <v>25</v>
      </c>
      <c r="AF14" s="5">
        <v>9</v>
      </c>
      <c r="AG14" s="3">
        <v>63</v>
      </c>
      <c r="AH14" s="3">
        <v>7</v>
      </c>
      <c r="AI14" s="5" t="s">
        <v>127</v>
      </c>
      <c r="AJ14" s="5">
        <v>5</v>
      </c>
      <c r="AK14" s="3" t="s">
        <v>93</v>
      </c>
      <c r="AL14" s="3">
        <v>5</v>
      </c>
    </row>
    <row r="15" spans="1:40" x14ac:dyDescent="0.15">
      <c r="A15" s="7"/>
      <c r="B15" s="7"/>
      <c r="C15" s="6"/>
      <c r="D15" s="6"/>
      <c r="E15" s="6"/>
      <c r="F15" s="6"/>
      <c r="G15" s="5">
        <v>2599</v>
      </c>
      <c r="H15" s="5">
        <v>50</v>
      </c>
      <c r="I15" s="3">
        <v>1749</v>
      </c>
      <c r="J15" s="3">
        <v>50</v>
      </c>
      <c r="K15" s="5">
        <v>8.1</v>
      </c>
      <c r="L15" s="5">
        <v>74</v>
      </c>
      <c r="M15" s="3">
        <v>9</v>
      </c>
      <c r="N15" s="3">
        <v>76</v>
      </c>
      <c r="O15" s="5">
        <v>0.9</v>
      </c>
      <c r="P15" s="5">
        <v>50</v>
      </c>
      <c r="Q15" s="3">
        <v>4.3</v>
      </c>
      <c r="R15" s="3">
        <v>50</v>
      </c>
      <c r="S15" s="5">
        <v>194</v>
      </c>
      <c r="T15" s="5">
        <v>50</v>
      </c>
      <c r="U15" s="3">
        <v>148</v>
      </c>
      <c r="V15" s="3">
        <v>60</v>
      </c>
      <c r="W15" s="5">
        <v>11</v>
      </c>
      <c r="X15" s="5">
        <v>76</v>
      </c>
      <c r="Y15" s="3">
        <v>22</v>
      </c>
      <c r="Z15" s="3">
        <v>50</v>
      </c>
      <c r="AA15" s="9" t="s">
        <v>128</v>
      </c>
      <c r="AB15" s="5">
        <v>78</v>
      </c>
      <c r="AC15" s="10" t="s">
        <v>121</v>
      </c>
      <c r="AD15" s="3">
        <v>78</v>
      </c>
      <c r="AE15" s="5">
        <v>26</v>
      </c>
      <c r="AF15" s="5">
        <v>10</v>
      </c>
      <c r="AG15" s="3">
        <v>64</v>
      </c>
      <c r="AH15" s="3">
        <v>8</v>
      </c>
      <c r="AI15" s="5" t="s">
        <v>129</v>
      </c>
      <c r="AJ15" s="5">
        <v>5</v>
      </c>
      <c r="AK15" s="3" t="s">
        <v>103</v>
      </c>
      <c r="AL15" s="3">
        <v>5</v>
      </c>
    </row>
    <row r="16" spans="1:40" x14ac:dyDescent="0.15">
      <c r="A16" s="7"/>
      <c r="B16" s="7"/>
      <c r="C16" s="6"/>
      <c r="D16" s="6"/>
      <c r="E16" s="6"/>
      <c r="F16" s="6"/>
      <c r="G16" s="5">
        <v>2600</v>
      </c>
      <c r="H16" s="5">
        <v>60</v>
      </c>
      <c r="I16" s="3">
        <v>1750</v>
      </c>
      <c r="J16" s="3">
        <v>60</v>
      </c>
      <c r="K16" s="5">
        <v>8.1999999999999993</v>
      </c>
      <c r="L16" s="5">
        <v>72</v>
      </c>
      <c r="M16" s="3">
        <v>9.1</v>
      </c>
      <c r="N16" s="3">
        <v>74</v>
      </c>
      <c r="O16" s="5">
        <v>1</v>
      </c>
      <c r="P16" s="5">
        <v>60</v>
      </c>
      <c r="Q16" s="3">
        <v>4.4000000000000004</v>
      </c>
      <c r="R16" s="3">
        <v>60</v>
      </c>
      <c r="S16" s="5">
        <v>195</v>
      </c>
      <c r="T16" s="5">
        <v>60</v>
      </c>
      <c r="U16" s="3">
        <v>150</v>
      </c>
      <c r="V16" s="3">
        <v>60</v>
      </c>
      <c r="W16" s="5">
        <v>12</v>
      </c>
      <c r="X16" s="5">
        <v>80</v>
      </c>
      <c r="Y16" s="3">
        <v>23</v>
      </c>
      <c r="Z16" s="3">
        <v>60</v>
      </c>
      <c r="AA16" s="9" t="s">
        <v>130</v>
      </c>
      <c r="AB16" s="5">
        <v>76</v>
      </c>
      <c r="AC16" s="10" t="s">
        <v>125</v>
      </c>
      <c r="AD16" s="3">
        <v>76</v>
      </c>
      <c r="AE16" s="5">
        <v>80</v>
      </c>
      <c r="AF16" s="5">
        <v>10</v>
      </c>
      <c r="AG16" s="3">
        <v>65</v>
      </c>
      <c r="AH16" s="3">
        <v>9</v>
      </c>
      <c r="AI16" s="5" t="s">
        <v>131</v>
      </c>
      <c r="AJ16" s="5">
        <v>4</v>
      </c>
      <c r="AK16" s="3" t="s">
        <v>132</v>
      </c>
      <c r="AL16" s="3">
        <v>4</v>
      </c>
    </row>
    <row r="17" spans="1:40" x14ac:dyDescent="0.15">
      <c r="A17" s="7"/>
      <c r="B17" s="7"/>
      <c r="C17" s="6"/>
      <c r="D17" s="6"/>
      <c r="E17" s="6"/>
      <c r="F17" s="6"/>
      <c r="G17" s="5">
        <v>2719</v>
      </c>
      <c r="H17" s="5">
        <v>60</v>
      </c>
      <c r="I17" s="3">
        <v>1849</v>
      </c>
      <c r="J17" s="3">
        <v>60</v>
      </c>
      <c r="K17" s="5">
        <v>8.3000000000000096</v>
      </c>
      <c r="L17" s="5">
        <v>72</v>
      </c>
      <c r="M17" s="3">
        <v>9.1999999999999993</v>
      </c>
      <c r="N17" s="3">
        <v>74</v>
      </c>
      <c r="O17" s="5">
        <v>2.2999999999999998</v>
      </c>
      <c r="P17" s="5">
        <v>60</v>
      </c>
      <c r="Q17" s="3">
        <v>5.6</v>
      </c>
      <c r="R17" s="3">
        <v>60</v>
      </c>
      <c r="S17" s="5">
        <v>198</v>
      </c>
      <c r="T17" s="5">
        <v>60</v>
      </c>
      <c r="U17" s="3">
        <v>151</v>
      </c>
      <c r="V17" s="3">
        <v>62</v>
      </c>
      <c r="W17" s="5">
        <v>13</v>
      </c>
      <c r="X17" s="5">
        <v>85</v>
      </c>
      <c r="Y17" s="3">
        <v>24</v>
      </c>
      <c r="Z17" s="3">
        <v>60</v>
      </c>
      <c r="AA17" s="9" t="s">
        <v>133</v>
      </c>
      <c r="AB17" s="5">
        <v>76</v>
      </c>
      <c r="AC17" s="10" t="s">
        <v>128</v>
      </c>
      <c r="AD17" s="3">
        <v>76</v>
      </c>
      <c r="AG17" s="3">
        <v>66</v>
      </c>
      <c r="AH17" s="3">
        <v>10</v>
      </c>
      <c r="AI17" s="5" t="s">
        <v>134</v>
      </c>
      <c r="AJ17" s="5">
        <v>4</v>
      </c>
      <c r="AK17" s="3" t="s">
        <v>115</v>
      </c>
      <c r="AL17" s="3">
        <v>4</v>
      </c>
    </row>
    <row r="18" spans="1:40" x14ac:dyDescent="0.15">
      <c r="A18" s="7"/>
      <c r="B18" s="7"/>
      <c r="C18" s="6"/>
      <c r="D18" s="6"/>
      <c r="E18" s="6"/>
      <c r="F18" s="6"/>
      <c r="G18" s="5">
        <v>2720</v>
      </c>
      <c r="H18" s="5">
        <v>62</v>
      </c>
      <c r="I18" s="3">
        <v>1850</v>
      </c>
      <c r="J18" s="3">
        <v>62</v>
      </c>
      <c r="K18" s="5">
        <v>8.4000000000000092</v>
      </c>
      <c r="L18" s="5">
        <v>70</v>
      </c>
      <c r="M18" s="3">
        <v>9.3000000000000007</v>
      </c>
      <c r="N18" s="3">
        <v>72</v>
      </c>
      <c r="O18" s="5">
        <v>2.4</v>
      </c>
      <c r="P18" s="5">
        <v>62</v>
      </c>
      <c r="Q18" s="3">
        <v>5.7</v>
      </c>
      <c r="R18" s="3">
        <v>62</v>
      </c>
      <c r="S18" s="5">
        <v>199</v>
      </c>
      <c r="T18" s="5">
        <v>62</v>
      </c>
      <c r="U18" s="3">
        <v>153</v>
      </c>
      <c r="V18" s="3">
        <v>62</v>
      </c>
      <c r="W18" s="5">
        <v>14</v>
      </c>
      <c r="X18" s="5">
        <v>90</v>
      </c>
      <c r="Y18" s="3">
        <v>25</v>
      </c>
      <c r="Z18" s="3">
        <v>62</v>
      </c>
      <c r="AA18" s="9" t="s">
        <v>135</v>
      </c>
      <c r="AB18" s="5">
        <v>74</v>
      </c>
      <c r="AC18" s="10" t="s">
        <v>130</v>
      </c>
      <c r="AD18" s="3">
        <v>74</v>
      </c>
      <c r="AG18" s="3">
        <v>80</v>
      </c>
      <c r="AH18" s="3">
        <v>10</v>
      </c>
      <c r="AI18" s="5" t="s">
        <v>136</v>
      </c>
      <c r="AJ18" s="5">
        <v>3</v>
      </c>
      <c r="AK18" s="3" t="s">
        <v>119</v>
      </c>
      <c r="AL18" s="3">
        <v>3</v>
      </c>
    </row>
    <row r="19" spans="1:40" x14ac:dyDescent="0.15">
      <c r="A19" s="7"/>
      <c r="B19" s="7"/>
      <c r="D19" s="6"/>
      <c r="E19" s="6"/>
      <c r="F19" s="6"/>
      <c r="G19" s="5">
        <v>2839</v>
      </c>
      <c r="H19" s="5">
        <v>62</v>
      </c>
      <c r="I19" s="3">
        <v>1949</v>
      </c>
      <c r="J19" s="3">
        <v>62</v>
      </c>
      <c r="K19" s="5">
        <v>8.5000000000000107</v>
      </c>
      <c r="L19" s="5">
        <v>70</v>
      </c>
      <c r="M19" s="3">
        <v>9.4</v>
      </c>
      <c r="N19" s="3">
        <v>72</v>
      </c>
      <c r="O19" s="5">
        <v>3.7</v>
      </c>
      <c r="P19" s="5">
        <v>62</v>
      </c>
      <c r="Q19" s="3">
        <v>6.9</v>
      </c>
      <c r="R19" s="3">
        <v>62</v>
      </c>
      <c r="S19" s="5">
        <v>202</v>
      </c>
      <c r="T19" s="5">
        <v>62</v>
      </c>
      <c r="U19" s="3">
        <v>154</v>
      </c>
      <c r="V19" s="3">
        <v>64</v>
      </c>
      <c r="W19" s="5">
        <v>15</v>
      </c>
      <c r="X19" s="5">
        <v>95</v>
      </c>
      <c r="Y19" s="3">
        <v>26</v>
      </c>
      <c r="Z19" s="3">
        <v>62</v>
      </c>
      <c r="AA19" s="9" t="s">
        <v>137</v>
      </c>
      <c r="AB19" s="5">
        <v>74</v>
      </c>
      <c r="AC19" s="10" t="s">
        <v>133</v>
      </c>
      <c r="AD19" s="3">
        <v>74</v>
      </c>
      <c r="AG19" s="6"/>
      <c r="AH19" s="6"/>
      <c r="AI19" s="5" t="s">
        <v>138</v>
      </c>
      <c r="AJ19" s="5">
        <v>3</v>
      </c>
      <c r="AK19" s="3" t="s">
        <v>139</v>
      </c>
      <c r="AL19" s="3">
        <v>3</v>
      </c>
    </row>
    <row r="20" spans="1:40" x14ac:dyDescent="0.15">
      <c r="A20" s="7"/>
      <c r="B20" s="7"/>
      <c r="D20" s="6"/>
      <c r="E20" s="6"/>
      <c r="F20" s="6"/>
      <c r="G20" s="5">
        <v>2840</v>
      </c>
      <c r="H20" s="5">
        <v>64</v>
      </c>
      <c r="I20" s="3">
        <v>1950</v>
      </c>
      <c r="J20" s="3">
        <v>64</v>
      </c>
      <c r="K20" s="5">
        <v>8.6000000000000103</v>
      </c>
      <c r="L20" s="5">
        <v>68</v>
      </c>
      <c r="M20" s="3">
        <v>9.5</v>
      </c>
      <c r="N20" s="3">
        <v>70</v>
      </c>
      <c r="O20" s="5">
        <v>3.8</v>
      </c>
      <c r="P20" s="5">
        <v>64</v>
      </c>
      <c r="Q20" s="3">
        <v>7</v>
      </c>
      <c r="R20" s="3">
        <v>64</v>
      </c>
      <c r="S20" s="5">
        <v>203</v>
      </c>
      <c r="T20" s="5">
        <v>64</v>
      </c>
      <c r="U20" s="3">
        <v>156</v>
      </c>
      <c r="V20" s="3">
        <v>64</v>
      </c>
      <c r="W20" s="5">
        <v>16</v>
      </c>
      <c r="X20" s="5">
        <v>100</v>
      </c>
      <c r="Y20" s="3">
        <v>27</v>
      </c>
      <c r="Z20" s="3">
        <v>64</v>
      </c>
      <c r="AA20" s="9" t="s">
        <v>140</v>
      </c>
      <c r="AB20" s="5">
        <v>72</v>
      </c>
      <c r="AC20" s="10" t="s">
        <v>135</v>
      </c>
      <c r="AD20" s="3">
        <v>72</v>
      </c>
      <c r="AG20" s="6"/>
      <c r="AH20" s="6"/>
      <c r="AI20" s="5" t="s">
        <v>141</v>
      </c>
      <c r="AJ20" s="5">
        <v>2</v>
      </c>
      <c r="AK20" s="3" t="s">
        <v>129</v>
      </c>
      <c r="AL20" s="3">
        <v>2</v>
      </c>
    </row>
    <row r="21" spans="1:40" x14ac:dyDescent="0.15">
      <c r="A21" s="7"/>
      <c r="B21" s="7"/>
      <c r="D21" s="6"/>
      <c r="E21" s="6"/>
      <c r="F21" s="6"/>
      <c r="G21" s="5">
        <v>2959</v>
      </c>
      <c r="H21" s="5">
        <v>64</v>
      </c>
      <c r="I21" s="3">
        <v>2049</v>
      </c>
      <c r="J21" s="3">
        <v>64</v>
      </c>
      <c r="K21" s="5">
        <v>8.7000000000000099</v>
      </c>
      <c r="L21" s="5">
        <v>68</v>
      </c>
      <c r="M21" s="3">
        <v>9.6</v>
      </c>
      <c r="N21" s="3">
        <v>70</v>
      </c>
      <c r="O21" s="5">
        <v>5.0999999999999996</v>
      </c>
      <c r="P21" s="5">
        <v>64</v>
      </c>
      <c r="Q21" s="3">
        <v>8.1999999999999993</v>
      </c>
      <c r="R21" s="3">
        <v>64</v>
      </c>
      <c r="S21" s="5">
        <v>206</v>
      </c>
      <c r="T21" s="5">
        <v>64</v>
      </c>
      <c r="U21" s="3">
        <v>157</v>
      </c>
      <c r="V21" s="3">
        <v>66</v>
      </c>
      <c r="W21" s="5">
        <v>100</v>
      </c>
      <c r="X21" s="5">
        <v>100</v>
      </c>
      <c r="Y21" s="3">
        <v>28</v>
      </c>
      <c r="Z21" s="3">
        <v>64</v>
      </c>
      <c r="AA21" s="9" t="s">
        <v>142</v>
      </c>
      <c r="AB21" s="5">
        <v>72</v>
      </c>
      <c r="AC21" s="10" t="s">
        <v>137</v>
      </c>
      <c r="AD21" s="3">
        <v>72</v>
      </c>
      <c r="AG21" s="6"/>
      <c r="AH21" s="6"/>
      <c r="AI21" s="5" t="s">
        <v>143</v>
      </c>
      <c r="AJ21" s="5">
        <v>2</v>
      </c>
      <c r="AK21" s="3" t="s">
        <v>134</v>
      </c>
      <c r="AL21" s="3">
        <v>2</v>
      </c>
    </row>
    <row r="22" spans="1:40" x14ac:dyDescent="0.15">
      <c r="A22" s="7"/>
      <c r="B22" s="7"/>
      <c r="D22" s="6"/>
      <c r="E22" s="6"/>
      <c r="F22" s="6"/>
      <c r="G22" s="5">
        <v>2960</v>
      </c>
      <c r="H22" s="5">
        <v>66</v>
      </c>
      <c r="I22" s="3">
        <v>2050</v>
      </c>
      <c r="J22" s="3">
        <v>66</v>
      </c>
      <c r="K22" s="5">
        <v>8.8000000000000096</v>
      </c>
      <c r="L22" s="5">
        <v>66</v>
      </c>
      <c r="M22" s="3">
        <v>9.6999999999999993</v>
      </c>
      <c r="N22" s="3">
        <v>68</v>
      </c>
      <c r="O22" s="5">
        <v>5.2</v>
      </c>
      <c r="P22" s="5">
        <v>66</v>
      </c>
      <c r="Q22" s="3">
        <v>8.3000000000000007</v>
      </c>
      <c r="R22" s="3">
        <v>66</v>
      </c>
      <c r="S22" s="5">
        <v>207</v>
      </c>
      <c r="T22" s="5">
        <v>66</v>
      </c>
      <c r="U22" s="3">
        <v>159</v>
      </c>
      <c r="V22" s="3">
        <v>66</v>
      </c>
      <c r="Y22" s="3">
        <v>29</v>
      </c>
      <c r="Z22" s="3">
        <v>66</v>
      </c>
      <c r="AA22" s="9" t="s">
        <v>144</v>
      </c>
      <c r="AB22" s="5">
        <v>70</v>
      </c>
      <c r="AC22" s="10" t="s">
        <v>140</v>
      </c>
      <c r="AD22" s="3">
        <v>70</v>
      </c>
      <c r="AG22" s="6"/>
      <c r="AH22" s="6"/>
      <c r="AI22" s="5" t="s">
        <v>145</v>
      </c>
      <c r="AJ22" s="5">
        <v>1</v>
      </c>
      <c r="AK22" s="3" t="s">
        <v>136</v>
      </c>
      <c r="AL22" s="3">
        <v>1</v>
      </c>
    </row>
    <row r="23" spans="1:40" x14ac:dyDescent="0.15">
      <c r="A23" s="7"/>
      <c r="B23" s="7"/>
      <c r="D23" s="6"/>
      <c r="E23" s="6"/>
      <c r="F23" s="6"/>
      <c r="G23" s="5">
        <v>3079</v>
      </c>
      <c r="H23" s="5">
        <v>66</v>
      </c>
      <c r="I23" s="3">
        <v>2149</v>
      </c>
      <c r="J23" s="3">
        <v>66</v>
      </c>
      <c r="K23" s="5">
        <v>8.9000000000000092</v>
      </c>
      <c r="L23" s="5">
        <v>66</v>
      </c>
      <c r="M23" s="3">
        <v>9.8000000000000007</v>
      </c>
      <c r="N23" s="3">
        <v>68</v>
      </c>
      <c r="O23" s="5">
        <v>6.5</v>
      </c>
      <c r="P23" s="5">
        <v>66</v>
      </c>
      <c r="Q23" s="3">
        <v>9.5</v>
      </c>
      <c r="R23" s="3">
        <v>66</v>
      </c>
      <c r="S23" s="5">
        <v>210</v>
      </c>
      <c r="T23" s="5">
        <v>66</v>
      </c>
      <c r="U23" s="3">
        <v>160</v>
      </c>
      <c r="V23" s="3">
        <v>68</v>
      </c>
      <c r="Y23" s="3">
        <v>30</v>
      </c>
      <c r="Z23" s="3">
        <v>66</v>
      </c>
      <c r="AA23" s="9" t="s">
        <v>146</v>
      </c>
      <c r="AB23" s="5">
        <v>70</v>
      </c>
      <c r="AC23" s="10" t="s">
        <v>142</v>
      </c>
      <c r="AD23" s="3">
        <v>70</v>
      </c>
      <c r="AG23" s="6"/>
      <c r="AH23" s="6"/>
      <c r="AI23" s="5" t="s">
        <v>147</v>
      </c>
      <c r="AJ23" s="5">
        <v>1</v>
      </c>
      <c r="AK23" s="3" t="s">
        <v>141</v>
      </c>
      <c r="AL23" s="3">
        <v>1</v>
      </c>
    </row>
    <row r="24" spans="1:40" x14ac:dyDescent="0.15">
      <c r="A24" s="7"/>
      <c r="B24" s="7"/>
      <c r="D24" s="6"/>
      <c r="E24" s="6"/>
      <c r="F24" s="6"/>
      <c r="G24" s="5">
        <v>3080</v>
      </c>
      <c r="H24" s="5">
        <v>68</v>
      </c>
      <c r="I24" s="3">
        <v>2150</v>
      </c>
      <c r="J24" s="3">
        <v>68</v>
      </c>
      <c r="K24" s="5">
        <v>9.0000000000000107</v>
      </c>
      <c r="L24" s="5">
        <v>64</v>
      </c>
      <c r="M24" s="3">
        <v>9.9</v>
      </c>
      <c r="N24" s="3">
        <v>66</v>
      </c>
      <c r="O24" s="5">
        <v>6.6</v>
      </c>
      <c r="P24" s="5">
        <v>68</v>
      </c>
      <c r="Q24" s="3">
        <v>9.6</v>
      </c>
      <c r="R24" s="3">
        <v>68</v>
      </c>
      <c r="S24" s="5">
        <v>211</v>
      </c>
      <c r="T24" s="5">
        <v>68</v>
      </c>
      <c r="U24" s="3">
        <v>162</v>
      </c>
      <c r="V24" s="3">
        <v>68</v>
      </c>
      <c r="Y24" s="3">
        <v>31</v>
      </c>
      <c r="Z24" s="3">
        <v>68</v>
      </c>
      <c r="AA24" s="9" t="s">
        <v>148</v>
      </c>
      <c r="AB24" s="5">
        <v>68</v>
      </c>
      <c r="AC24" s="10" t="s">
        <v>144</v>
      </c>
      <c r="AD24" s="3">
        <v>68</v>
      </c>
      <c r="AG24" s="6"/>
      <c r="AH24" s="6"/>
      <c r="AI24" s="5" t="s">
        <v>149</v>
      </c>
      <c r="AJ24" s="5">
        <v>0</v>
      </c>
      <c r="AK24" s="3" t="s">
        <v>150</v>
      </c>
      <c r="AL24" s="3">
        <v>0</v>
      </c>
    </row>
    <row r="25" spans="1:40" x14ac:dyDescent="0.15">
      <c r="A25" s="7"/>
      <c r="B25" s="7"/>
      <c r="D25" s="6"/>
      <c r="E25" s="6"/>
      <c r="F25" s="6"/>
      <c r="G25" s="5">
        <v>3199</v>
      </c>
      <c r="H25" s="5">
        <v>68</v>
      </c>
      <c r="I25" s="3">
        <v>2249</v>
      </c>
      <c r="J25" s="3">
        <v>68</v>
      </c>
      <c r="K25" s="5">
        <v>9.1000000000000103</v>
      </c>
      <c r="L25" s="5">
        <v>64</v>
      </c>
      <c r="M25" s="3">
        <v>10</v>
      </c>
      <c r="N25" s="3">
        <v>66</v>
      </c>
      <c r="O25" s="5">
        <v>7.9</v>
      </c>
      <c r="P25" s="5">
        <v>68</v>
      </c>
      <c r="Q25" s="3">
        <v>10.8</v>
      </c>
      <c r="R25" s="3">
        <v>68</v>
      </c>
      <c r="S25" s="5">
        <v>214</v>
      </c>
      <c r="T25" s="5">
        <v>68</v>
      </c>
      <c r="U25" s="3">
        <v>163</v>
      </c>
      <c r="V25" s="3">
        <v>70</v>
      </c>
      <c r="Y25" s="3">
        <v>32</v>
      </c>
      <c r="Z25" s="3">
        <v>68</v>
      </c>
      <c r="AA25" s="9" t="s">
        <v>151</v>
      </c>
      <c r="AB25" s="5">
        <v>68</v>
      </c>
      <c r="AC25" s="10" t="s">
        <v>146</v>
      </c>
      <c r="AD25" s="3">
        <v>68</v>
      </c>
      <c r="AG25" s="6"/>
      <c r="AH25" s="6"/>
      <c r="AI25" s="5" t="s">
        <v>152</v>
      </c>
      <c r="AJ25" s="5">
        <v>0</v>
      </c>
      <c r="AK25" s="3" t="s">
        <v>153</v>
      </c>
      <c r="AL25" s="3">
        <v>0</v>
      </c>
    </row>
    <row r="26" spans="1:40" x14ac:dyDescent="0.15">
      <c r="A26" s="7"/>
      <c r="B26" s="7"/>
      <c r="D26" s="6"/>
      <c r="E26" s="6"/>
      <c r="F26" s="6"/>
      <c r="G26" s="5">
        <v>3200</v>
      </c>
      <c r="H26" s="5">
        <v>70</v>
      </c>
      <c r="I26" s="3">
        <v>2250</v>
      </c>
      <c r="J26" s="3">
        <v>70</v>
      </c>
      <c r="K26" s="5">
        <v>9.2000000000000099</v>
      </c>
      <c r="L26" s="5">
        <v>62</v>
      </c>
      <c r="M26" s="3">
        <v>10.1</v>
      </c>
      <c r="N26" s="3">
        <v>64</v>
      </c>
      <c r="O26" s="5">
        <v>8</v>
      </c>
      <c r="P26" s="5">
        <v>70</v>
      </c>
      <c r="Q26" s="3">
        <v>10.9</v>
      </c>
      <c r="R26" s="3">
        <v>70</v>
      </c>
      <c r="S26" s="5">
        <v>215</v>
      </c>
      <c r="T26" s="5">
        <v>70</v>
      </c>
      <c r="U26" s="3">
        <v>165</v>
      </c>
      <c r="V26" s="3">
        <v>70</v>
      </c>
      <c r="Y26" s="3">
        <v>33</v>
      </c>
      <c r="Z26" s="3">
        <v>70</v>
      </c>
      <c r="AA26" s="9" t="s">
        <v>154</v>
      </c>
      <c r="AB26" s="5">
        <v>66</v>
      </c>
      <c r="AC26" s="10" t="s">
        <v>148</v>
      </c>
      <c r="AD26" s="3">
        <v>66</v>
      </c>
      <c r="AG26" s="6"/>
      <c r="AH26" s="6"/>
      <c r="AI26" s="6"/>
      <c r="AJ26" s="6"/>
      <c r="AK26" s="6"/>
      <c r="AL26" s="6"/>
      <c r="AM26" s="6"/>
      <c r="AN26" s="6"/>
    </row>
    <row r="27" spans="1:40" x14ac:dyDescent="0.15">
      <c r="A27" s="7"/>
      <c r="B27" s="7"/>
      <c r="C27" s="6"/>
      <c r="D27" s="6"/>
      <c r="E27" s="6"/>
      <c r="F27" s="6"/>
      <c r="G27" s="5">
        <v>3319</v>
      </c>
      <c r="H27" s="5">
        <v>70</v>
      </c>
      <c r="I27" s="3">
        <v>2349</v>
      </c>
      <c r="J27" s="3">
        <v>70</v>
      </c>
      <c r="K27" s="5">
        <v>9.3000000000000096</v>
      </c>
      <c r="L27" s="5">
        <v>62</v>
      </c>
      <c r="M27" s="3">
        <v>10.199999999999999</v>
      </c>
      <c r="N27" s="3">
        <v>64</v>
      </c>
      <c r="O27" s="5">
        <v>9.3000000000000007</v>
      </c>
      <c r="P27" s="5">
        <v>70</v>
      </c>
      <c r="Q27" s="3">
        <v>12.1</v>
      </c>
      <c r="R27" s="3">
        <v>70</v>
      </c>
      <c r="S27" s="5">
        <v>218</v>
      </c>
      <c r="T27" s="5">
        <v>70</v>
      </c>
      <c r="U27" s="3">
        <v>166</v>
      </c>
      <c r="V27" s="3">
        <v>72</v>
      </c>
      <c r="Y27" s="3">
        <v>34</v>
      </c>
      <c r="Z27" s="3">
        <v>70</v>
      </c>
      <c r="AA27" s="9" t="s">
        <v>155</v>
      </c>
      <c r="AB27" s="5">
        <v>66</v>
      </c>
      <c r="AC27" s="10" t="s">
        <v>151</v>
      </c>
      <c r="AD27" s="3">
        <v>66</v>
      </c>
      <c r="AG27" s="6"/>
      <c r="AH27" s="6"/>
      <c r="AI27" s="6"/>
      <c r="AJ27" s="6"/>
      <c r="AK27" s="6"/>
      <c r="AL27" s="6"/>
      <c r="AM27" s="6"/>
      <c r="AN27" s="6"/>
    </row>
    <row r="28" spans="1:40" x14ac:dyDescent="0.15">
      <c r="A28" s="7"/>
      <c r="B28" s="7"/>
      <c r="C28" s="6"/>
      <c r="D28" s="6"/>
      <c r="E28" s="6"/>
      <c r="F28" s="6"/>
      <c r="G28" s="5">
        <v>3320</v>
      </c>
      <c r="H28" s="5">
        <v>72</v>
      </c>
      <c r="I28" s="3">
        <v>2350</v>
      </c>
      <c r="J28" s="3">
        <v>72</v>
      </c>
      <c r="K28" s="5">
        <v>9.4000000000000092</v>
      </c>
      <c r="L28" s="5">
        <v>60</v>
      </c>
      <c r="M28" s="3">
        <v>10.3</v>
      </c>
      <c r="N28" s="3">
        <v>62</v>
      </c>
      <c r="O28" s="5">
        <v>9.4</v>
      </c>
      <c r="P28" s="5">
        <v>72</v>
      </c>
      <c r="Q28" s="3">
        <v>12.2</v>
      </c>
      <c r="R28" s="3">
        <v>72</v>
      </c>
      <c r="S28" s="5">
        <v>219</v>
      </c>
      <c r="T28" s="5">
        <v>72</v>
      </c>
      <c r="U28" s="3">
        <v>168</v>
      </c>
      <c r="V28" s="3">
        <v>72</v>
      </c>
      <c r="Y28" s="3">
        <v>35</v>
      </c>
      <c r="Z28" s="3">
        <v>72</v>
      </c>
      <c r="AA28" s="9" t="s">
        <v>156</v>
      </c>
      <c r="AB28" s="5">
        <v>64</v>
      </c>
      <c r="AC28" s="10" t="s">
        <v>154</v>
      </c>
      <c r="AD28" s="3">
        <v>64</v>
      </c>
      <c r="AG28" s="6"/>
      <c r="AH28" s="6"/>
      <c r="AK28" s="6"/>
      <c r="AL28" s="6"/>
      <c r="AM28" s="6"/>
      <c r="AN28" s="6"/>
    </row>
    <row r="29" spans="1:40" x14ac:dyDescent="0.15">
      <c r="A29" s="7"/>
      <c r="B29" s="7"/>
      <c r="C29" s="6"/>
      <c r="D29" s="6"/>
      <c r="E29" s="6"/>
      <c r="F29" s="6"/>
      <c r="G29" s="5">
        <v>3439</v>
      </c>
      <c r="H29" s="5">
        <v>72</v>
      </c>
      <c r="I29" s="3">
        <v>2449</v>
      </c>
      <c r="J29" s="3">
        <v>72</v>
      </c>
      <c r="K29" s="5">
        <v>9.5000000000000107</v>
      </c>
      <c r="L29" s="5">
        <v>60</v>
      </c>
      <c r="M29" s="3">
        <v>10.4</v>
      </c>
      <c r="N29" s="3">
        <v>62</v>
      </c>
      <c r="O29" s="5">
        <v>10.7</v>
      </c>
      <c r="P29" s="5">
        <v>72</v>
      </c>
      <c r="Q29" s="3">
        <v>13.4</v>
      </c>
      <c r="R29" s="3">
        <v>72</v>
      </c>
      <c r="S29" s="5">
        <v>222</v>
      </c>
      <c r="T29" s="5">
        <v>72</v>
      </c>
      <c r="U29" s="3">
        <v>169</v>
      </c>
      <c r="V29" s="3">
        <v>74</v>
      </c>
      <c r="Y29" s="3">
        <v>36</v>
      </c>
      <c r="Z29" s="3">
        <v>72</v>
      </c>
      <c r="AA29" s="9" t="s">
        <v>157</v>
      </c>
      <c r="AB29" s="5">
        <v>64</v>
      </c>
      <c r="AC29" s="10" t="s">
        <v>155</v>
      </c>
      <c r="AD29" s="3">
        <v>64</v>
      </c>
      <c r="AG29" s="6"/>
      <c r="AH29" s="6"/>
      <c r="AK29" s="6"/>
      <c r="AL29" s="6"/>
      <c r="AM29" s="6"/>
      <c r="AN29" s="6"/>
    </row>
    <row r="30" spans="1:40" x14ac:dyDescent="0.15">
      <c r="A30" s="7"/>
      <c r="B30" s="7"/>
      <c r="C30" s="6"/>
      <c r="D30" s="6"/>
      <c r="E30" s="6"/>
      <c r="F30" s="6"/>
      <c r="G30" s="5">
        <v>3440</v>
      </c>
      <c r="H30" s="5">
        <v>74</v>
      </c>
      <c r="I30" s="3">
        <v>2450</v>
      </c>
      <c r="J30" s="3">
        <v>74</v>
      </c>
      <c r="K30" s="5">
        <v>9.6000000000000103</v>
      </c>
      <c r="L30" s="5">
        <v>50</v>
      </c>
      <c r="M30" s="3">
        <v>10.5</v>
      </c>
      <c r="N30" s="3">
        <v>60</v>
      </c>
      <c r="O30" s="5">
        <v>10.8</v>
      </c>
      <c r="P30" s="5">
        <v>74</v>
      </c>
      <c r="Q30" s="3">
        <v>13.5</v>
      </c>
      <c r="R30" s="3">
        <v>74</v>
      </c>
      <c r="S30" s="5">
        <v>223</v>
      </c>
      <c r="T30" s="5">
        <v>74</v>
      </c>
      <c r="U30" s="3">
        <v>171</v>
      </c>
      <c r="V30" s="3">
        <v>74</v>
      </c>
      <c r="Y30" s="3">
        <v>37</v>
      </c>
      <c r="Z30" s="3">
        <v>74</v>
      </c>
      <c r="AA30" s="9" t="s">
        <v>158</v>
      </c>
      <c r="AB30" s="5">
        <v>62</v>
      </c>
      <c r="AC30" s="10" t="s">
        <v>156</v>
      </c>
      <c r="AD30" s="3">
        <v>62</v>
      </c>
      <c r="AG30" s="6"/>
      <c r="AH30" s="6"/>
      <c r="AK30" s="6"/>
      <c r="AL30" s="6"/>
      <c r="AM30" s="6"/>
      <c r="AN30" s="6"/>
    </row>
    <row r="31" spans="1:40" x14ac:dyDescent="0.15">
      <c r="A31" s="7"/>
      <c r="B31" s="7"/>
      <c r="C31" s="6"/>
      <c r="D31" s="6"/>
      <c r="E31" s="6"/>
      <c r="F31" s="6"/>
      <c r="G31" s="5">
        <v>3559</v>
      </c>
      <c r="H31" s="5">
        <v>74</v>
      </c>
      <c r="I31" s="3">
        <v>2549</v>
      </c>
      <c r="J31" s="3">
        <v>74</v>
      </c>
      <c r="K31" s="5">
        <v>9.7000000000000099</v>
      </c>
      <c r="L31" s="5">
        <v>50</v>
      </c>
      <c r="M31" s="3">
        <v>10.6</v>
      </c>
      <c r="N31" s="3">
        <v>60</v>
      </c>
      <c r="O31" s="5">
        <v>12.1</v>
      </c>
      <c r="P31" s="5">
        <v>74</v>
      </c>
      <c r="Q31" s="3">
        <v>14.7</v>
      </c>
      <c r="R31" s="3">
        <v>74</v>
      </c>
      <c r="S31" s="5">
        <v>226</v>
      </c>
      <c r="T31" s="5">
        <v>74</v>
      </c>
      <c r="U31" s="3">
        <v>172</v>
      </c>
      <c r="V31" s="3">
        <v>76</v>
      </c>
      <c r="Y31" s="3">
        <v>38</v>
      </c>
      <c r="Z31" s="3">
        <v>74</v>
      </c>
      <c r="AA31" s="9" t="s">
        <v>159</v>
      </c>
      <c r="AB31" s="5">
        <v>62</v>
      </c>
      <c r="AC31" s="10" t="s">
        <v>157</v>
      </c>
      <c r="AD31" s="3">
        <v>62</v>
      </c>
      <c r="AG31" s="6"/>
      <c r="AH31" s="6"/>
      <c r="AK31" s="6"/>
      <c r="AL31" s="6"/>
      <c r="AM31" s="6"/>
      <c r="AN31" s="6"/>
    </row>
    <row r="32" spans="1:40" x14ac:dyDescent="0.15">
      <c r="A32" s="7"/>
      <c r="B32" s="7"/>
      <c r="C32" s="6"/>
      <c r="D32" s="6"/>
      <c r="E32" s="6"/>
      <c r="F32" s="6"/>
      <c r="G32" s="5">
        <v>3560</v>
      </c>
      <c r="H32" s="5">
        <v>76</v>
      </c>
      <c r="I32" s="3">
        <v>2550</v>
      </c>
      <c r="J32" s="3">
        <v>76</v>
      </c>
      <c r="K32" s="5">
        <v>9.8000000000000096</v>
      </c>
      <c r="L32" s="5">
        <v>40</v>
      </c>
      <c r="M32" s="3">
        <v>10.7</v>
      </c>
      <c r="N32" s="3">
        <v>50</v>
      </c>
      <c r="O32" s="5">
        <v>12.2</v>
      </c>
      <c r="P32" s="5">
        <v>76</v>
      </c>
      <c r="Q32" s="3">
        <v>14.8</v>
      </c>
      <c r="R32" s="3">
        <v>76</v>
      </c>
      <c r="S32" s="5">
        <v>227</v>
      </c>
      <c r="T32" s="5">
        <v>76</v>
      </c>
      <c r="U32" s="3">
        <v>174</v>
      </c>
      <c r="V32" s="3">
        <v>76</v>
      </c>
      <c r="Y32" s="3">
        <v>39</v>
      </c>
      <c r="Z32" s="3">
        <v>76</v>
      </c>
      <c r="AA32" s="9" t="s">
        <v>160</v>
      </c>
      <c r="AB32" s="5">
        <v>60</v>
      </c>
      <c r="AC32" s="10" t="s">
        <v>158</v>
      </c>
      <c r="AD32" s="3">
        <v>60</v>
      </c>
      <c r="AG32" s="6"/>
      <c r="AH32" s="6"/>
      <c r="AK32" s="6"/>
      <c r="AL32" s="6"/>
      <c r="AM32" s="6"/>
      <c r="AN32" s="6"/>
    </row>
    <row r="33" spans="1:40" x14ac:dyDescent="0.15">
      <c r="A33" s="7"/>
      <c r="B33" s="7"/>
      <c r="C33" s="6"/>
      <c r="D33" s="6"/>
      <c r="E33" s="6"/>
      <c r="F33" s="6"/>
      <c r="G33" s="5">
        <v>3679</v>
      </c>
      <c r="H33" s="5">
        <v>76</v>
      </c>
      <c r="I33" s="3">
        <v>2649</v>
      </c>
      <c r="J33" s="3">
        <v>76</v>
      </c>
      <c r="K33" s="5">
        <v>9.9000000000000092</v>
      </c>
      <c r="L33" s="5">
        <v>40</v>
      </c>
      <c r="M33" s="3">
        <v>10.8</v>
      </c>
      <c r="N33" s="3">
        <v>50</v>
      </c>
      <c r="O33" s="5">
        <v>13.5</v>
      </c>
      <c r="P33" s="5">
        <v>76</v>
      </c>
      <c r="Q33" s="3">
        <v>16</v>
      </c>
      <c r="R33" s="3">
        <v>76</v>
      </c>
      <c r="S33" s="5">
        <v>230</v>
      </c>
      <c r="T33" s="5">
        <v>76</v>
      </c>
      <c r="U33" s="3">
        <v>175</v>
      </c>
      <c r="V33" s="3">
        <v>78</v>
      </c>
      <c r="Y33" s="3">
        <v>40</v>
      </c>
      <c r="Z33" s="3">
        <v>76</v>
      </c>
      <c r="AA33" s="9" t="s">
        <v>161</v>
      </c>
      <c r="AB33" s="5">
        <v>60</v>
      </c>
      <c r="AC33" s="10" t="s">
        <v>159</v>
      </c>
      <c r="AD33" s="3">
        <v>60</v>
      </c>
      <c r="AG33" s="6"/>
      <c r="AH33" s="6"/>
      <c r="AK33" s="6"/>
      <c r="AL33" s="6"/>
      <c r="AM33" s="6"/>
      <c r="AN33" s="6"/>
    </row>
    <row r="34" spans="1:40" x14ac:dyDescent="0.15">
      <c r="A34" s="7"/>
      <c r="B34" s="7"/>
      <c r="C34" s="6"/>
      <c r="D34" s="6"/>
      <c r="E34" s="6"/>
      <c r="F34" s="6"/>
      <c r="G34" s="5">
        <v>3680</v>
      </c>
      <c r="H34" s="5">
        <v>78</v>
      </c>
      <c r="I34" s="3">
        <v>2650</v>
      </c>
      <c r="J34" s="3">
        <v>78</v>
      </c>
      <c r="K34" s="5">
        <v>10</v>
      </c>
      <c r="L34" s="5">
        <v>30</v>
      </c>
      <c r="M34" s="3">
        <v>10.9</v>
      </c>
      <c r="N34" s="3">
        <v>40</v>
      </c>
      <c r="O34" s="5">
        <v>13.6</v>
      </c>
      <c r="P34" s="5">
        <v>78</v>
      </c>
      <c r="Q34" s="3">
        <v>16.100000000000001</v>
      </c>
      <c r="R34" s="3">
        <v>78</v>
      </c>
      <c r="S34" s="5">
        <v>231</v>
      </c>
      <c r="T34" s="5">
        <v>78</v>
      </c>
      <c r="U34" s="3">
        <v>177</v>
      </c>
      <c r="V34" s="3">
        <v>78</v>
      </c>
      <c r="Y34" s="3">
        <v>41</v>
      </c>
      <c r="Z34" s="3">
        <v>78</v>
      </c>
      <c r="AA34" s="9" t="s">
        <v>162</v>
      </c>
      <c r="AB34" s="5">
        <v>50</v>
      </c>
      <c r="AC34" s="10" t="s">
        <v>160</v>
      </c>
      <c r="AD34" s="3">
        <v>50</v>
      </c>
      <c r="AG34" s="6"/>
      <c r="AH34" s="6"/>
      <c r="AK34" s="6"/>
      <c r="AL34" s="6"/>
      <c r="AM34" s="6"/>
      <c r="AN34" s="6"/>
    </row>
    <row r="35" spans="1:40" x14ac:dyDescent="0.15">
      <c r="A35" s="7"/>
      <c r="B35" s="7"/>
      <c r="C35" s="6"/>
      <c r="D35" s="6"/>
      <c r="E35" s="6"/>
      <c r="F35" s="6"/>
      <c r="G35" s="5">
        <v>3799</v>
      </c>
      <c r="H35" s="5">
        <v>78</v>
      </c>
      <c r="I35" s="3">
        <v>2749</v>
      </c>
      <c r="J35" s="3">
        <v>78</v>
      </c>
      <c r="K35" s="5">
        <v>10.1</v>
      </c>
      <c r="L35" s="5">
        <v>30</v>
      </c>
      <c r="M35" s="3">
        <v>11</v>
      </c>
      <c r="N35" s="3">
        <v>40</v>
      </c>
      <c r="O35" s="5">
        <v>14.9</v>
      </c>
      <c r="P35" s="5">
        <v>78</v>
      </c>
      <c r="Q35" s="3">
        <v>17.3</v>
      </c>
      <c r="R35" s="3">
        <v>78</v>
      </c>
      <c r="S35" s="5">
        <v>234</v>
      </c>
      <c r="T35" s="5">
        <v>78</v>
      </c>
      <c r="U35" s="3">
        <v>178</v>
      </c>
      <c r="V35" s="3">
        <v>80</v>
      </c>
      <c r="Y35" s="3">
        <v>42</v>
      </c>
      <c r="Z35" s="3">
        <v>78</v>
      </c>
      <c r="AA35" s="9" t="s">
        <v>163</v>
      </c>
      <c r="AB35" s="5">
        <v>50</v>
      </c>
      <c r="AC35" s="10" t="s">
        <v>164</v>
      </c>
      <c r="AD35" s="3">
        <v>50</v>
      </c>
      <c r="AG35" s="6"/>
      <c r="AH35" s="6"/>
      <c r="AK35" s="6"/>
      <c r="AL35" s="6"/>
      <c r="AM35" s="6"/>
      <c r="AN35" s="6"/>
    </row>
    <row r="36" spans="1:40" x14ac:dyDescent="0.15">
      <c r="A36" s="7"/>
      <c r="B36" s="7"/>
      <c r="C36" s="6"/>
      <c r="D36" s="6"/>
      <c r="E36" s="6"/>
      <c r="F36" s="6"/>
      <c r="G36" s="5">
        <v>3800</v>
      </c>
      <c r="H36" s="5">
        <v>80</v>
      </c>
      <c r="I36" s="3">
        <v>2750</v>
      </c>
      <c r="J36" s="3">
        <v>80</v>
      </c>
      <c r="K36" s="5">
        <v>10.199999999999999</v>
      </c>
      <c r="L36" s="5">
        <v>20</v>
      </c>
      <c r="M36" s="3">
        <v>11.1</v>
      </c>
      <c r="N36" s="3">
        <v>30</v>
      </c>
      <c r="O36" s="5">
        <v>15</v>
      </c>
      <c r="P36" s="5">
        <v>80</v>
      </c>
      <c r="Q36" s="3">
        <v>17.399999999999999</v>
      </c>
      <c r="R36" s="3">
        <v>80</v>
      </c>
      <c r="S36" s="5">
        <v>235</v>
      </c>
      <c r="T36" s="5">
        <v>80</v>
      </c>
      <c r="U36" s="3">
        <v>184</v>
      </c>
      <c r="V36" s="3">
        <v>80</v>
      </c>
      <c r="Y36" s="3">
        <v>43</v>
      </c>
      <c r="Z36" s="3">
        <v>80</v>
      </c>
      <c r="AA36" s="9" t="s">
        <v>165</v>
      </c>
      <c r="AB36" s="5">
        <v>40</v>
      </c>
      <c r="AC36" s="10" t="s">
        <v>166</v>
      </c>
      <c r="AD36" s="3">
        <v>40</v>
      </c>
      <c r="AG36" s="6"/>
      <c r="AH36" s="6"/>
      <c r="AK36" s="6"/>
      <c r="AL36" s="6"/>
      <c r="AM36" s="6"/>
      <c r="AN36" s="6"/>
    </row>
    <row r="37" spans="1:40" x14ac:dyDescent="0.15">
      <c r="A37" s="6"/>
      <c r="B37" s="6"/>
      <c r="C37" s="6"/>
      <c r="D37" s="6"/>
      <c r="E37" s="6"/>
      <c r="F37" s="6"/>
      <c r="G37" s="5">
        <v>4049</v>
      </c>
      <c r="H37" s="5">
        <v>80</v>
      </c>
      <c r="I37" s="3">
        <v>2899</v>
      </c>
      <c r="J37" s="3">
        <v>80</v>
      </c>
      <c r="K37" s="5">
        <v>10.3</v>
      </c>
      <c r="L37" s="5">
        <v>20</v>
      </c>
      <c r="M37" s="3">
        <v>11.2</v>
      </c>
      <c r="N37" s="3">
        <v>30</v>
      </c>
      <c r="O37" s="5">
        <v>17.100000000000001</v>
      </c>
      <c r="P37" s="5">
        <v>80</v>
      </c>
      <c r="Q37" s="3">
        <v>19</v>
      </c>
      <c r="R37" s="3">
        <v>80</v>
      </c>
      <c r="S37" s="5">
        <v>242</v>
      </c>
      <c r="T37" s="5">
        <v>80</v>
      </c>
      <c r="U37" s="3">
        <v>185</v>
      </c>
      <c r="V37" s="3">
        <v>85</v>
      </c>
      <c r="Y37" s="3">
        <v>45</v>
      </c>
      <c r="Z37" s="3">
        <v>80</v>
      </c>
      <c r="AA37" s="9" t="s">
        <v>167</v>
      </c>
      <c r="AB37" s="5">
        <v>40</v>
      </c>
      <c r="AC37" s="10" t="s">
        <v>168</v>
      </c>
      <c r="AD37" s="3">
        <v>40</v>
      </c>
      <c r="AG37" s="6"/>
      <c r="AH37" s="6"/>
      <c r="AK37" s="6"/>
      <c r="AL37" s="6"/>
      <c r="AM37" s="6"/>
      <c r="AN37" s="6"/>
    </row>
    <row r="38" spans="1:40" x14ac:dyDescent="0.15">
      <c r="A38" s="6"/>
      <c r="B38" s="6"/>
      <c r="C38" s="6"/>
      <c r="D38" s="6"/>
      <c r="E38" s="6"/>
      <c r="F38" s="6"/>
      <c r="G38" s="5">
        <v>4050</v>
      </c>
      <c r="H38" s="5">
        <v>85</v>
      </c>
      <c r="I38" s="3">
        <v>2900</v>
      </c>
      <c r="J38" s="3">
        <v>85</v>
      </c>
      <c r="K38" s="5">
        <v>10.4</v>
      </c>
      <c r="L38" s="5">
        <v>10</v>
      </c>
      <c r="M38" s="3">
        <v>11.3</v>
      </c>
      <c r="N38" s="3">
        <v>20</v>
      </c>
      <c r="O38" s="5">
        <v>17.2</v>
      </c>
      <c r="P38" s="5">
        <v>85</v>
      </c>
      <c r="Q38" s="3">
        <v>19.100000000000001</v>
      </c>
      <c r="R38" s="3">
        <v>85</v>
      </c>
      <c r="S38" s="5">
        <v>243</v>
      </c>
      <c r="T38" s="5">
        <v>85</v>
      </c>
      <c r="U38" s="3">
        <v>191</v>
      </c>
      <c r="V38" s="3">
        <v>85</v>
      </c>
      <c r="Y38" s="3">
        <v>46</v>
      </c>
      <c r="Z38" s="3">
        <v>85</v>
      </c>
      <c r="AA38" s="9" t="s">
        <v>169</v>
      </c>
      <c r="AB38" s="5">
        <v>30</v>
      </c>
      <c r="AC38" s="10" t="s">
        <v>170</v>
      </c>
      <c r="AD38" s="3">
        <v>30</v>
      </c>
      <c r="AG38" s="6"/>
      <c r="AH38" s="6"/>
      <c r="AK38" s="6"/>
      <c r="AL38" s="6"/>
      <c r="AM38" s="6"/>
      <c r="AN38" s="6"/>
    </row>
    <row r="39" spans="1:40" x14ac:dyDescent="0.15">
      <c r="A39" s="6"/>
      <c r="B39" s="6"/>
      <c r="C39" s="6"/>
      <c r="D39" s="6"/>
      <c r="E39" s="6"/>
      <c r="F39" s="6"/>
      <c r="G39" s="5">
        <v>4299</v>
      </c>
      <c r="H39" s="5">
        <v>85</v>
      </c>
      <c r="I39" s="3">
        <v>3049</v>
      </c>
      <c r="J39" s="3">
        <v>85</v>
      </c>
      <c r="K39" s="5">
        <v>10.5</v>
      </c>
      <c r="L39" s="5">
        <v>10</v>
      </c>
      <c r="M39" s="3">
        <v>11.4</v>
      </c>
      <c r="N39" s="3">
        <v>20</v>
      </c>
      <c r="O39" s="5">
        <v>19.3</v>
      </c>
      <c r="P39" s="5">
        <v>85</v>
      </c>
      <c r="Q39" s="3">
        <v>20.7</v>
      </c>
      <c r="R39" s="3">
        <v>85</v>
      </c>
      <c r="S39" s="5">
        <v>249</v>
      </c>
      <c r="T39" s="5">
        <v>85</v>
      </c>
      <c r="U39" s="3">
        <v>192</v>
      </c>
      <c r="V39" s="3">
        <v>90</v>
      </c>
      <c r="Y39" s="3">
        <v>48</v>
      </c>
      <c r="Z39" s="3">
        <v>85</v>
      </c>
      <c r="AA39" s="9" t="s">
        <v>171</v>
      </c>
      <c r="AB39" s="5">
        <v>30</v>
      </c>
      <c r="AC39" s="10" t="s">
        <v>172</v>
      </c>
      <c r="AD39" s="3">
        <v>30</v>
      </c>
      <c r="AG39" s="6"/>
      <c r="AH39" s="6"/>
      <c r="AK39" s="6"/>
      <c r="AL39" s="6"/>
      <c r="AM39" s="6"/>
      <c r="AN39" s="6"/>
    </row>
    <row r="40" spans="1:40" x14ac:dyDescent="0.15">
      <c r="A40" s="6"/>
      <c r="B40" s="6"/>
      <c r="C40" s="6"/>
      <c r="D40" s="6"/>
      <c r="E40" s="6"/>
      <c r="F40" s="6"/>
      <c r="G40" s="5">
        <v>4300</v>
      </c>
      <c r="H40" s="5">
        <v>90</v>
      </c>
      <c r="I40" s="3">
        <v>3050</v>
      </c>
      <c r="J40" s="3">
        <v>90</v>
      </c>
      <c r="K40" s="5">
        <v>10.6</v>
      </c>
      <c r="L40" s="5">
        <v>0</v>
      </c>
      <c r="M40" s="3">
        <v>11.5</v>
      </c>
      <c r="N40" s="3">
        <v>10</v>
      </c>
      <c r="O40" s="5">
        <v>19.399999999999999</v>
      </c>
      <c r="P40" s="5">
        <v>90</v>
      </c>
      <c r="Q40" s="3">
        <v>20.8</v>
      </c>
      <c r="R40" s="3">
        <v>90</v>
      </c>
      <c r="S40" s="5">
        <v>250</v>
      </c>
      <c r="T40" s="5">
        <v>90</v>
      </c>
      <c r="U40" s="3">
        <v>197</v>
      </c>
      <c r="V40" s="3">
        <v>90</v>
      </c>
      <c r="Y40" s="3">
        <v>49</v>
      </c>
      <c r="Z40" s="3">
        <v>90</v>
      </c>
      <c r="AA40" s="9" t="s">
        <v>173</v>
      </c>
      <c r="AB40" s="5">
        <v>20</v>
      </c>
      <c r="AC40" s="10" t="s">
        <v>174</v>
      </c>
      <c r="AD40" s="3">
        <v>20</v>
      </c>
      <c r="AG40" s="6"/>
      <c r="AH40" s="6"/>
      <c r="AK40" s="6"/>
      <c r="AL40" s="6"/>
      <c r="AM40" s="6"/>
      <c r="AN40" s="6"/>
    </row>
    <row r="41" spans="1:40" x14ac:dyDescent="0.15">
      <c r="A41" s="6"/>
      <c r="B41" s="6"/>
      <c r="C41" s="6"/>
      <c r="D41" s="6"/>
      <c r="E41" s="6"/>
      <c r="F41" s="6"/>
      <c r="G41" s="5">
        <v>4419</v>
      </c>
      <c r="H41" s="5">
        <v>90</v>
      </c>
      <c r="I41" s="3">
        <v>3099</v>
      </c>
      <c r="J41" s="3">
        <v>90</v>
      </c>
      <c r="K41" s="5">
        <v>30</v>
      </c>
      <c r="L41" s="5">
        <v>0</v>
      </c>
      <c r="M41" s="3">
        <v>11.6</v>
      </c>
      <c r="N41" s="3">
        <v>10</v>
      </c>
      <c r="O41" s="5">
        <v>21.4</v>
      </c>
      <c r="P41" s="5">
        <v>90</v>
      </c>
      <c r="Q41" s="3">
        <v>22.4</v>
      </c>
      <c r="R41" s="3">
        <v>90</v>
      </c>
      <c r="S41" s="5">
        <v>254</v>
      </c>
      <c r="T41" s="5">
        <v>90</v>
      </c>
      <c r="U41" s="3">
        <v>198</v>
      </c>
      <c r="V41" s="3">
        <v>95</v>
      </c>
      <c r="Y41" s="3">
        <v>50</v>
      </c>
      <c r="Z41" s="3">
        <v>90</v>
      </c>
      <c r="AA41" s="9" t="s">
        <v>175</v>
      </c>
      <c r="AB41" s="5">
        <v>20</v>
      </c>
      <c r="AC41" s="10" t="s">
        <v>176</v>
      </c>
      <c r="AD41" s="3">
        <v>20</v>
      </c>
      <c r="AE41" s="6"/>
      <c r="AF41" s="6"/>
      <c r="AG41" s="6"/>
      <c r="AH41" s="6"/>
      <c r="AK41" s="6"/>
      <c r="AL41" s="6"/>
      <c r="AM41" s="6"/>
      <c r="AN41" s="6"/>
    </row>
    <row r="42" spans="1:40" x14ac:dyDescent="0.15">
      <c r="A42" s="6"/>
      <c r="B42" s="6"/>
      <c r="C42" s="6"/>
      <c r="D42" s="6"/>
      <c r="E42" s="6"/>
      <c r="F42" s="6"/>
      <c r="G42" s="5">
        <v>4420</v>
      </c>
      <c r="H42" s="5">
        <v>95</v>
      </c>
      <c r="I42" s="3">
        <v>3100</v>
      </c>
      <c r="J42" s="3">
        <v>95</v>
      </c>
      <c r="K42" s="6"/>
      <c r="L42" s="6"/>
      <c r="M42" s="3">
        <v>11.7</v>
      </c>
      <c r="N42" s="3">
        <v>0</v>
      </c>
      <c r="O42" s="5">
        <v>21.5</v>
      </c>
      <c r="P42" s="5">
        <v>95</v>
      </c>
      <c r="Q42" s="3">
        <v>22.5</v>
      </c>
      <c r="R42" s="3">
        <v>95</v>
      </c>
      <c r="S42" s="5">
        <v>255</v>
      </c>
      <c r="T42" s="5">
        <v>95</v>
      </c>
      <c r="U42" s="3">
        <v>203</v>
      </c>
      <c r="V42" s="3">
        <v>95</v>
      </c>
      <c r="Y42" s="3">
        <v>51</v>
      </c>
      <c r="Z42" s="3">
        <v>95</v>
      </c>
      <c r="AA42" s="9" t="s">
        <v>177</v>
      </c>
      <c r="AB42" s="5">
        <v>10</v>
      </c>
      <c r="AC42" s="10" t="s">
        <v>178</v>
      </c>
      <c r="AD42" s="3">
        <v>10</v>
      </c>
      <c r="AE42" s="6"/>
      <c r="AF42" s="6"/>
      <c r="AG42" s="6"/>
      <c r="AH42" s="6"/>
      <c r="AK42" s="6"/>
      <c r="AL42" s="6"/>
      <c r="AM42" s="6"/>
      <c r="AN42" s="6"/>
    </row>
    <row r="43" spans="1:40" x14ac:dyDescent="0.15">
      <c r="A43" s="6"/>
      <c r="B43" s="6"/>
      <c r="C43" s="6"/>
      <c r="D43" s="6"/>
      <c r="E43" s="6"/>
      <c r="F43" s="6"/>
      <c r="G43" s="5">
        <v>4539</v>
      </c>
      <c r="H43" s="5">
        <v>95</v>
      </c>
      <c r="I43" s="3">
        <v>3149</v>
      </c>
      <c r="J43" s="3">
        <v>95</v>
      </c>
      <c r="K43" s="6"/>
      <c r="L43" s="6"/>
      <c r="M43" s="3">
        <v>40</v>
      </c>
      <c r="N43" s="3">
        <v>0</v>
      </c>
      <c r="O43" s="5">
        <v>23.5</v>
      </c>
      <c r="P43" s="5">
        <v>95</v>
      </c>
      <c r="Q43" s="3">
        <v>24.1</v>
      </c>
      <c r="R43" s="3">
        <v>95</v>
      </c>
      <c r="S43" s="5">
        <v>259</v>
      </c>
      <c r="T43" s="5">
        <v>95</v>
      </c>
      <c r="U43" s="3">
        <v>204</v>
      </c>
      <c r="V43" s="3">
        <v>100</v>
      </c>
      <c r="Y43" s="3">
        <v>52</v>
      </c>
      <c r="Z43" s="3">
        <v>95</v>
      </c>
      <c r="AA43" s="9" t="s">
        <v>179</v>
      </c>
      <c r="AB43" s="5">
        <v>10</v>
      </c>
      <c r="AC43" s="10" t="s">
        <v>180</v>
      </c>
      <c r="AD43" s="3">
        <v>10</v>
      </c>
      <c r="AE43" s="6"/>
      <c r="AF43" s="6"/>
      <c r="AG43" s="6"/>
      <c r="AH43" s="6"/>
      <c r="AK43" s="6"/>
      <c r="AL43" s="6"/>
      <c r="AM43" s="6"/>
      <c r="AN43" s="6"/>
    </row>
    <row r="44" spans="1:40" x14ac:dyDescent="0.15">
      <c r="A44" s="6"/>
      <c r="B44" s="6"/>
      <c r="C44" s="6"/>
      <c r="D44" s="6"/>
      <c r="E44" s="6"/>
      <c r="F44" s="6"/>
      <c r="G44" s="5">
        <v>4540</v>
      </c>
      <c r="H44" s="5">
        <v>100</v>
      </c>
      <c r="I44" s="3">
        <v>3150</v>
      </c>
      <c r="J44" s="3">
        <v>100</v>
      </c>
      <c r="K44" s="6"/>
      <c r="L44" s="6"/>
      <c r="M44" s="6"/>
      <c r="N44" s="6"/>
      <c r="O44" s="5">
        <v>23.6</v>
      </c>
      <c r="P44" s="5">
        <v>100</v>
      </c>
      <c r="Q44" s="3">
        <v>24.2</v>
      </c>
      <c r="R44" s="3">
        <v>100</v>
      </c>
      <c r="S44" s="5">
        <v>260</v>
      </c>
      <c r="T44" s="5">
        <v>100</v>
      </c>
      <c r="U44" s="3">
        <v>350</v>
      </c>
      <c r="V44" s="3">
        <v>100</v>
      </c>
      <c r="Y44" s="3">
        <v>53</v>
      </c>
      <c r="Z44" s="3">
        <v>100</v>
      </c>
      <c r="AA44" s="9" t="s">
        <v>181</v>
      </c>
      <c r="AB44" s="5">
        <v>0</v>
      </c>
      <c r="AC44" s="10" t="s">
        <v>182</v>
      </c>
      <c r="AD44" s="3">
        <v>0</v>
      </c>
      <c r="AE44" s="6"/>
      <c r="AF44" s="6"/>
      <c r="AG44" s="6"/>
      <c r="AH44" s="6"/>
      <c r="AK44" s="6"/>
      <c r="AL44" s="6"/>
      <c r="AM44" s="6"/>
      <c r="AN44" s="6"/>
    </row>
    <row r="45" spans="1:40" x14ac:dyDescent="0.15">
      <c r="A45" s="6"/>
      <c r="B45" s="6"/>
      <c r="C45" s="6"/>
      <c r="D45" s="6"/>
      <c r="E45" s="6"/>
      <c r="F45" s="6"/>
      <c r="G45" s="5">
        <v>10000</v>
      </c>
      <c r="H45" s="5">
        <v>100</v>
      </c>
      <c r="I45" s="3">
        <v>10000</v>
      </c>
      <c r="J45" s="3">
        <v>100</v>
      </c>
      <c r="K45" s="6"/>
      <c r="L45" s="6"/>
      <c r="M45" s="6"/>
      <c r="N45" s="6"/>
      <c r="O45" s="5">
        <v>40</v>
      </c>
      <c r="P45" s="5">
        <v>100</v>
      </c>
      <c r="Q45" s="3">
        <v>40</v>
      </c>
      <c r="R45" s="3">
        <v>100</v>
      </c>
      <c r="S45" s="5">
        <v>350</v>
      </c>
      <c r="T45" s="5">
        <v>100</v>
      </c>
      <c r="U45" s="3"/>
      <c r="V45" s="3"/>
      <c r="Y45" s="3">
        <v>100</v>
      </c>
      <c r="Z45" s="3">
        <v>100</v>
      </c>
      <c r="AA45" s="9" t="s">
        <v>183</v>
      </c>
      <c r="AB45" s="5">
        <v>0</v>
      </c>
      <c r="AC45" s="10" t="s">
        <v>184</v>
      </c>
      <c r="AD45" s="3">
        <v>0</v>
      </c>
      <c r="AE45" s="6"/>
      <c r="AF45" s="6"/>
      <c r="AG45" s="6"/>
      <c r="AH45" s="6"/>
      <c r="AK45" s="6"/>
      <c r="AL45" s="6"/>
      <c r="AM45" s="6"/>
      <c r="AN45" s="6"/>
    </row>
    <row r="46" spans="1:40" x14ac:dyDescent="0.1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Y46" s="6"/>
      <c r="Z46" s="6"/>
      <c r="AA46" s="11"/>
      <c r="AB46" s="6"/>
      <c r="AC46" s="11"/>
      <c r="AD46" s="6"/>
      <c r="AE46" s="6"/>
      <c r="AF46" s="6"/>
      <c r="AG46" s="6"/>
      <c r="AH46" s="6"/>
      <c r="AK46" s="6"/>
      <c r="AL46" s="6"/>
      <c r="AM46" s="6"/>
      <c r="AN46" s="6"/>
    </row>
    <row r="47" spans="1:40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Y47" s="6"/>
      <c r="Z47" s="6"/>
      <c r="AA47" s="11"/>
      <c r="AB47" s="6"/>
      <c r="AC47" s="11"/>
      <c r="AD47" s="6"/>
      <c r="AE47" s="6"/>
      <c r="AF47" s="6"/>
      <c r="AG47" s="6"/>
      <c r="AH47" s="6"/>
      <c r="AK47" s="6"/>
      <c r="AL47" s="6"/>
      <c r="AM47" s="6"/>
      <c r="AN47" s="6"/>
    </row>
    <row r="48" spans="1:40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Y48" s="6"/>
      <c r="Z48" s="6"/>
      <c r="AA48" s="11"/>
      <c r="AB48" s="6"/>
      <c r="AC48" s="11"/>
      <c r="AD48" s="6"/>
      <c r="AE48" s="6"/>
      <c r="AF48" s="6"/>
      <c r="AG48" s="6"/>
      <c r="AH48" s="6"/>
      <c r="AK48" s="6"/>
      <c r="AL48" s="6"/>
      <c r="AM48" s="6"/>
      <c r="AN48" s="6"/>
    </row>
    <row r="49" spans="1:56" x14ac:dyDescent="0.15">
      <c r="A49" s="284" t="s">
        <v>185</v>
      </c>
      <c r="B49" s="284"/>
      <c r="C49" s="284"/>
      <c r="D49" s="284"/>
      <c r="E49" s="284"/>
      <c r="F49" s="284"/>
      <c r="G49" s="284"/>
      <c r="H49" s="284"/>
      <c r="I49" s="284"/>
      <c r="J49" s="284"/>
      <c r="K49" s="284"/>
      <c r="L49" s="284"/>
      <c r="M49" s="284"/>
      <c r="N49" s="284"/>
      <c r="O49" s="284"/>
      <c r="P49" s="284"/>
      <c r="Q49" s="284"/>
      <c r="R49" s="284"/>
      <c r="S49" s="284"/>
      <c r="T49" s="284"/>
      <c r="U49" s="284"/>
      <c r="V49" s="284"/>
      <c r="W49" s="284"/>
      <c r="X49" s="284"/>
      <c r="Y49" s="284"/>
      <c r="Z49" s="284"/>
      <c r="AA49" s="284"/>
      <c r="AB49" s="284"/>
      <c r="AC49" s="284"/>
      <c r="AD49" s="284"/>
      <c r="AE49" s="284"/>
      <c r="AF49" s="284"/>
      <c r="AG49" s="284"/>
      <c r="AH49" s="284"/>
      <c r="AI49" s="284"/>
      <c r="AJ49" s="284"/>
      <c r="AK49" s="284"/>
      <c r="AL49" s="284"/>
      <c r="AM49" s="284"/>
      <c r="AN49" s="284"/>
    </row>
    <row r="50" spans="1:56" ht="14.25" customHeight="1" x14ac:dyDescent="0.15">
      <c r="A50" s="281" t="s">
        <v>77</v>
      </c>
      <c r="B50" s="282"/>
      <c r="C50" s="282"/>
      <c r="D50" s="282"/>
      <c r="E50" s="282"/>
      <c r="F50" s="283"/>
      <c r="G50" s="281" t="s">
        <v>78</v>
      </c>
      <c r="H50" s="282"/>
      <c r="I50" s="282"/>
      <c r="J50" s="283"/>
      <c r="K50" s="281" t="s">
        <v>79</v>
      </c>
      <c r="L50" s="282"/>
      <c r="M50" s="282"/>
      <c r="N50" s="283"/>
      <c r="O50" s="281" t="s">
        <v>80</v>
      </c>
      <c r="P50" s="282"/>
      <c r="Q50" s="282"/>
      <c r="R50" s="283"/>
      <c r="S50" s="281" t="s">
        <v>81</v>
      </c>
      <c r="T50" s="282"/>
      <c r="U50" s="282"/>
      <c r="V50" s="283"/>
      <c r="W50" s="281" t="s">
        <v>82</v>
      </c>
      <c r="X50" s="282"/>
      <c r="Y50" s="282"/>
      <c r="Z50" s="283"/>
      <c r="AA50" s="281" t="s">
        <v>83</v>
      </c>
      <c r="AB50" s="282"/>
      <c r="AC50" s="282"/>
      <c r="AD50" s="283"/>
      <c r="AE50" s="281" t="s">
        <v>84</v>
      </c>
      <c r="AF50" s="282"/>
      <c r="AG50" s="282"/>
      <c r="AH50" s="283"/>
      <c r="AI50" s="281" t="s">
        <v>85</v>
      </c>
      <c r="AJ50" s="282"/>
      <c r="AK50" s="282"/>
      <c r="AL50" s="283"/>
      <c r="AM50" s="281" t="s">
        <v>35</v>
      </c>
      <c r="AN50" s="283"/>
    </row>
    <row r="51" spans="1:56" x14ac:dyDescent="0.15">
      <c r="A51" s="281" t="s">
        <v>45</v>
      </c>
      <c r="B51" s="282"/>
      <c r="C51" s="283"/>
      <c r="D51" s="281"/>
      <c r="E51" s="282" t="s">
        <v>45</v>
      </c>
      <c r="F51" s="283"/>
      <c r="G51" s="281" t="s">
        <v>45</v>
      </c>
      <c r="H51" s="283"/>
      <c r="I51" s="281" t="s">
        <v>36</v>
      </c>
      <c r="J51" s="283"/>
      <c r="K51" s="281" t="s">
        <v>45</v>
      </c>
      <c r="L51" s="283"/>
      <c r="M51" s="281" t="s">
        <v>36</v>
      </c>
      <c r="N51" s="283"/>
      <c r="O51" s="281" t="s">
        <v>45</v>
      </c>
      <c r="P51" s="283"/>
      <c r="Q51" s="281" t="s">
        <v>36</v>
      </c>
      <c r="R51" s="283"/>
      <c r="S51" s="281" t="s">
        <v>45</v>
      </c>
      <c r="T51" s="283"/>
      <c r="U51" s="281" t="s">
        <v>36</v>
      </c>
      <c r="V51" s="283"/>
      <c r="W51" s="281" t="s">
        <v>45</v>
      </c>
      <c r="X51" s="283"/>
      <c r="Y51" s="281" t="s">
        <v>36</v>
      </c>
      <c r="Z51" s="283"/>
      <c r="AA51" s="281" t="s">
        <v>45</v>
      </c>
      <c r="AB51" s="283"/>
      <c r="AC51" s="281" t="s">
        <v>36</v>
      </c>
      <c r="AD51" s="283"/>
      <c r="AE51" s="281" t="s">
        <v>45</v>
      </c>
      <c r="AF51" s="283"/>
      <c r="AG51" s="281" t="s">
        <v>36</v>
      </c>
      <c r="AH51" s="283"/>
      <c r="AI51" s="281" t="s">
        <v>45</v>
      </c>
      <c r="AJ51" s="283"/>
      <c r="AK51" s="281" t="s">
        <v>36</v>
      </c>
      <c r="AL51" s="283"/>
      <c r="AM51" s="281" t="s">
        <v>86</v>
      </c>
      <c r="AN51" s="283"/>
    </row>
    <row r="52" spans="1:56" x14ac:dyDescent="0.15">
      <c r="A52" s="5">
        <v>1</v>
      </c>
      <c r="B52" s="5">
        <v>80</v>
      </c>
      <c r="C52" s="2" t="s">
        <v>44</v>
      </c>
      <c r="D52" s="3">
        <v>1</v>
      </c>
      <c r="E52" s="3">
        <v>80</v>
      </c>
      <c r="F52" s="4" t="s">
        <v>44</v>
      </c>
      <c r="G52" s="5">
        <v>0</v>
      </c>
      <c r="H52" s="5">
        <v>0</v>
      </c>
      <c r="I52" s="3">
        <v>0</v>
      </c>
      <c r="J52" s="3">
        <v>0</v>
      </c>
      <c r="K52" s="5">
        <v>2</v>
      </c>
      <c r="L52" s="5">
        <v>100</v>
      </c>
      <c r="M52" s="3">
        <v>2</v>
      </c>
      <c r="N52" s="3">
        <v>100</v>
      </c>
      <c r="O52" s="5">
        <v>-20</v>
      </c>
      <c r="P52" s="5">
        <v>0</v>
      </c>
      <c r="Q52" s="3">
        <v>-20</v>
      </c>
      <c r="R52" s="3">
        <v>0</v>
      </c>
      <c r="S52" s="5">
        <v>0</v>
      </c>
      <c r="T52" s="5">
        <v>0</v>
      </c>
      <c r="U52" s="3">
        <v>0</v>
      </c>
      <c r="V52" s="3">
        <v>0</v>
      </c>
      <c r="W52" s="5">
        <v>0</v>
      </c>
      <c r="X52" s="5">
        <v>0</v>
      </c>
      <c r="Y52" s="3">
        <v>0</v>
      </c>
      <c r="Z52" s="3">
        <v>0</v>
      </c>
      <c r="AA52" s="9" t="s">
        <v>186</v>
      </c>
      <c r="AB52" s="5">
        <v>100</v>
      </c>
      <c r="AC52" s="10" t="s">
        <v>187</v>
      </c>
      <c r="AD52" s="3">
        <v>100</v>
      </c>
      <c r="AE52" s="5">
        <v>0</v>
      </c>
      <c r="AF52" s="5">
        <v>0</v>
      </c>
      <c r="AG52" s="3">
        <v>0</v>
      </c>
      <c r="AH52" s="3">
        <v>0</v>
      </c>
      <c r="AI52" s="5" t="s">
        <v>188</v>
      </c>
      <c r="AJ52" s="5">
        <v>10</v>
      </c>
      <c r="AK52" s="3" t="s">
        <v>189</v>
      </c>
      <c r="AL52" s="3">
        <v>10</v>
      </c>
      <c r="AM52" s="5">
        <v>0</v>
      </c>
      <c r="AN52" s="5" t="s">
        <v>43</v>
      </c>
      <c r="AP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</row>
    <row r="53" spans="1:56" x14ac:dyDescent="0.15">
      <c r="A53" s="5">
        <v>16.739999999999998</v>
      </c>
      <c r="B53" s="5">
        <v>80</v>
      </c>
      <c r="C53" s="2" t="s">
        <v>44</v>
      </c>
      <c r="D53" s="3">
        <v>16.84</v>
      </c>
      <c r="E53" s="3">
        <v>80</v>
      </c>
      <c r="F53" s="4" t="s">
        <v>44</v>
      </c>
      <c r="G53" s="5">
        <v>2099</v>
      </c>
      <c r="H53" s="5">
        <v>0</v>
      </c>
      <c r="I53" s="3">
        <v>1649</v>
      </c>
      <c r="J53" s="3">
        <v>0</v>
      </c>
      <c r="K53" s="5">
        <v>7</v>
      </c>
      <c r="L53" s="5">
        <v>100</v>
      </c>
      <c r="M53" s="3">
        <v>7.7</v>
      </c>
      <c r="N53" s="3">
        <v>100</v>
      </c>
      <c r="O53" s="5">
        <v>-3</v>
      </c>
      <c r="P53" s="5">
        <v>0</v>
      </c>
      <c r="Q53" s="3">
        <v>0.9</v>
      </c>
      <c r="R53" s="3">
        <v>0</v>
      </c>
      <c r="S53" s="5">
        <v>174</v>
      </c>
      <c r="T53" s="5">
        <v>0</v>
      </c>
      <c r="U53" s="3">
        <v>123</v>
      </c>
      <c r="V53" s="3">
        <v>0</v>
      </c>
      <c r="W53" s="5">
        <v>2</v>
      </c>
      <c r="X53" s="5">
        <v>0</v>
      </c>
      <c r="Y53" s="3">
        <v>13</v>
      </c>
      <c r="Z53" s="3">
        <v>0</v>
      </c>
      <c r="AA53" s="9" t="s">
        <v>190</v>
      </c>
      <c r="AB53" s="5">
        <v>100</v>
      </c>
      <c r="AC53" s="10" t="s">
        <v>143</v>
      </c>
      <c r="AD53" s="3">
        <v>100</v>
      </c>
      <c r="AE53" s="5">
        <v>17</v>
      </c>
      <c r="AF53" s="5">
        <v>0</v>
      </c>
      <c r="AG53" s="3">
        <v>55</v>
      </c>
      <c r="AH53" s="3">
        <v>0</v>
      </c>
      <c r="AI53" s="5" t="s">
        <v>120</v>
      </c>
      <c r="AJ53" s="5">
        <v>10</v>
      </c>
      <c r="AK53" s="3" t="s">
        <v>191</v>
      </c>
      <c r="AL53" s="3">
        <v>10</v>
      </c>
      <c r="AM53" s="5">
        <v>59.9</v>
      </c>
      <c r="AN53" s="5" t="s">
        <v>43</v>
      </c>
      <c r="AP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</row>
    <row r="54" spans="1:56" x14ac:dyDescent="0.15">
      <c r="A54" s="5">
        <v>16.75</v>
      </c>
      <c r="B54" s="5">
        <v>100</v>
      </c>
      <c r="C54" s="2" t="s">
        <v>41</v>
      </c>
      <c r="D54" s="3">
        <v>16.850000000000001</v>
      </c>
      <c r="E54" s="3">
        <v>100</v>
      </c>
      <c r="F54" s="4" t="s">
        <v>41</v>
      </c>
      <c r="G54" s="5">
        <v>2100</v>
      </c>
      <c r="H54" s="5">
        <v>10</v>
      </c>
      <c r="I54" s="3">
        <v>1650</v>
      </c>
      <c r="J54" s="3">
        <v>10</v>
      </c>
      <c r="K54" s="5">
        <v>7.1</v>
      </c>
      <c r="L54" s="5">
        <v>95</v>
      </c>
      <c r="M54" s="3">
        <v>7.8</v>
      </c>
      <c r="N54" s="3">
        <v>95</v>
      </c>
      <c r="O54" s="5">
        <v>-2.9</v>
      </c>
      <c r="P54" s="5">
        <v>10</v>
      </c>
      <c r="Q54" s="3">
        <v>1</v>
      </c>
      <c r="R54" s="3">
        <v>10</v>
      </c>
      <c r="S54" s="5">
        <v>175</v>
      </c>
      <c r="T54" s="5">
        <v>10</v>
      </c>
      <c r="U54" s="3">
        <v>124</v>
      </c>
      <c r="V54" s="3">
        <v>10</v>
      </c>
      <c r="W54" s="5">
        <v>3</v>
      </c>
      <c r="X54" s="5">
        <v>10</v>
      </c>
      <c r="Y54" s="3">
        <v>14</v>
      </c>
      <c r="Z54" s="3">
        <v>10</v>
      </c>
      <c r="AA54" s="9" t="s">
        <v>192</v>
      </c>
      <c r="AB54" s="5">
        <v>95</v>
      </c>
      <c r="AC54" s="10" t="s">
        <v>193</v>
      </c>
      <c r="AD54" s="3">
        <v>95</v>
      </c>
      <c r="AE54" s="5">
        <v>18</v>
      </c>
      <c r="AF54" s="5">
        <v>1</v>
      </c>
      <c r="AG54" s="3">
        <v>56</v>
      </c>
      <c r="AH54" s="3">
        <v>1</v>
      </c>
      <c r="AI54" s="5" t="s">
        <v>194</v>
      </c>
      <c r="AJ54" s="5">
        <v>9</v>
      </c>
      <c r="AK54" s="3" t="s">
        <v>195</v>
      </c>
      <c r="AL54" s="3">
        <v>9</v>
      </c>
      <c r="AM54" s="5">
        <v>60</v>
      </c>
      <c r="AN54" s="5" t="s">
        <v>38</v>
      </c>
      <c r="AP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</row>
    <row r="55" spans="1:56" x14ac:dyDescent="0.15">
      <c r="A55" s="5">
        <v>23.74</v>
      </c>
      <c r="B55" s="5">
        <v>100</v>
      </c>
      <c r="C55" s="2" t="s">
        <v>41</v>
      </c>
      <c r="D55" s="3">
        <v>23.24</v>
      </c>
      <c r="E55" s="3">
        <v>100</v>
      </c>
      <c r="F55" s="4" t="s">
        <v>41</v>
      </c>
      <c r="G55" s="5">
        <v>2239</v>
      </c>
      <c r="H55" s="5">
        <v>10</v>
      </c>
      <c r="I55" s="3">
        <v>1689</v>
      </c>
      <c r="J55" s="3">
        <v>10</v>
      </c>
      <c r="K55" s="5">
        <v>7.2</v>
      </c>
      <c r="L55" s="5">
        <v>90</v>
      </c>
      <c r="M55" s="3">
        <v>7.9</v>
      </c>
      <c r="N55" s="3">
        <v>90</v>
      </c>
      <c r="O55" s="5">
        <v>-2</v>
      </c>
      <c r="P55" s="5">
        <v>10</v>
      </c>
      <c r="Q55" s="3">
        <v>1.7</v>
      </c>
      <c r="R55" s="3">
        <v>10</v>
      </c>
      <c r="S55" s="5">
        <v>179</v>
      </c>
      <c r="T55" s="5">
        <v>10</v>
      </c>
      <c r="U55" s="3">
        <v>128</v>
      </c>
      <c r="V55" s="3">
        <v>10</v>
      </c>
      <c r="W55" s="5">
        <v>4</v>
      </c>
      <c r="X55" s="5">
        <v>20</v>
      </c>
      <c r="Y55" s="3">
        <v>15</v>
      </c>
      <c r="Z55" s="3">
        <v>10</v>
      </c>
      <c r="AA55" s="9" t="s">
        <v>91</v>
      </c>
      <c r="AB55" s="5">
        <v>95</v>
      </c>
      <c r="AC55" s="10" t="s">
        <v>196</v>
      </c>
      <c r="AD55" s="3">
        <v>95</v>
      </c>
      <c r="AE55" s="5">
        <v>19</v>
      </c>
      <c r="AF55" s="5">
        <v>2</v>
      </c>
      <c r="AG55" s="3">
        <v>57</v>
      </c>
      <c r="AH55" s="3">
        <v>1</v>
      </c>
      <c r="AI55" s="5" t="s">
        <v>197</v>
      </c>
      <c r="AJ55" s="5">
        <v>9</v>
      </c>
      <c r="AK55" s="3" t="s">
        <v>198</v>
      </c>
      <c r="AL55" s="3">
        <v>9</v>
      </c>
      <c r="AM55" s="5">
        <v>79.900000000000006</v>
      </c>
      <c r="AN55" s="5" t="s">
        <v>38</v>
      </c>
      <c r="AP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</row>
    <row r="56" spans="1:56" x14ac:dyDescent="0.15">
      <c r="A56" s="5">
        <v>23.75</v>
      </c>
      <c r="B56" s="5">
        <v>80</v>
      </c>
      <c r="C56" s="2" t="s">
        <v>39</v>
      </c>
      <c r="D56" s="3">
        <v>23.25</v>
      </c>
      <c r="E56" s="3">
        <v>80</v>
      </c>
      <c r="F56" s="4" t="s">
        <v>39</v>
      </c>
      <c r="G56" s="5">
        <v>2240</v>
      </c>
      <c r="H56" s="5">
        <v>20</v>
      </c>
      <c r="I56" s="3">
        <v>1690</v>
      </c>
      <c r="J56" s="3">
        <v>20</v>
      </c>
      <c r="K56" s="5">
        <v>7.3</v>
      </c>
      <c r="L56" s="5">
        <v>85</v>
      </c>
      <c r="M56" s="3">
        <v>8</v>
      </c>
      <c r="N56" s="3">
        <v>85</v>
      </c>
      <c r="O56" s="5">
        <v>-1.9</v>
      </c>
      <c r="P56" s="5">
        <v>20</v>
      </c>
      <c r="Q56" s="3">
        <v>1.8</v>
      </c>
      <c r="R56" s="3">
        <v>20</v>
      </c>
      <c r="S56" s="5">
        <v>180</v>
      </c>
      <c r="T56" s="5">
        <v>20</v>
      </c>
      <c r="U56" s="3">
        <v>129</v>
      </c>
      <c r="V56" s="3">
        <v>20</v>
      </c>
      <c r="W56" s="5">
        <v>5</v>
      </c>
      <c r="X56" s="5">
        <v>30</v>
      </c>
      <c r="Y56" s="3">
        <v>16</v>
      </c>
      <c r="Z56" s="3">
        <v>20</v>
      </c>
      <c r="AA56" s="9" t="s">
        <v>95</v>
      </c>
      <c r="AB56" s="5">
        <v>90</v>
      </c>
      <c r="AC56" s="10" t="s">
        <v>199</v>
      </c>
      <c r="AD56" s="3">
        <v>90</v>
      </c>
      <c r="AE56" s="5">
        <v>20</v>
      </c>
      <c r="AF56" s="5">
        <v>3</v>
      </c>
      <c r="AG56" s="3">
        <v>58</v>
      </c>
      <c r="AH56" s="3">
        <v>2</v>
      </c>
      <c r="AI56" s="5" t="s">
        <v>124</v>
      </c>
      <c r="AJ56" s="5">
        <v>8</v>
      </c>
      <c r="AK56" s="3" t="s">
        <v>200</v>
      </c>
      <c r="AL56" s="3">
        <v>8</v>
      </c>
      <c r="AM56" s="5">
        <v>80</v>
      </c>
      <c r="AN56" s="5" t="s">
        <v>37</v>
      </c>
      <c r="AP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</row>
    <row r="57" spans="1:56" x14ac:dyDescent="0.15">
      <c r="A57" s="5">
        <v>26.54</v>
      </c>
      <c r="B57" s="5">
        <v>80</v>
      </c>
      <c r="C57" s="2" t="s">
        <v>39</v>
      </c>
      <c r="D57" s="3">
        <v>25.44</v>
      </c>
      <c r="E57" s="3">
        <v>80</v>
      </c>
      <c r="F57" s="4" t="s">
        <v>39</v>
      </c>
      <c r="G57" s="5">
        <v>2379</v>
      </c>
      <c r="H57" s="5">
        <v>20</v>
      </c>
      <c r="I57" s="3">
        <v>1729</v>
      </c>
      <c r="J57" s="3">
        <v>20</v>
      </c>
      <c r="K57" s="5">
        <v>7.4</v>
      </c>
      <c r="L57" s="5">
        <v>80</v>
      </c>
      <c r="M57" s="3">
        <v>8.1999999999999993</v>
      </c>
      <c r="N57" s="3">
        <v>85</v>
      </c>
      <c r="O57" s="5">
        <v>-1</v>
      </c>
      <c r="P57" s="5">
        <v>20</v>
      </c>
      <c r="Q57" s="3">
        <v>2.5</v>
      </c>
      <c r="R57" s="3">
        <v>20</v>
      </c>
      <c r="S57" s="5">
        <v>184</v>
      </c>
      <c r="T57" s="5">
        <v>20</v>
      </c>
      <c r="U57" s="3">
        <v>133</v>
      </c>
      <c r="V57" s="3">
        <v>20</v>
      </c>
      <c r="W57" s="5">
        <v>6</v>
      </c>
      <c r="X57" s="5">
        <v>40</v>
      </c>
      <c r="Y57" s="3">
        <v>17</v>
      </c>
      <c r="Z57" s="3">
        <v>20</v>
      </c>
      <c r="AA57" s="9" t="s">
        <v>99</v>
      </c>
      <c r="AB57" s="5">
        <v>90</v>
      </c>
      <c r="AC57" s="10" t="s">
        <v>201</v>
      </c>
      <c r="AD57" s="3">
        <v>90</v>
      </c>
      <c r="AE57" s="5">
        <v>21</v>
      </c>
      <c r="AF57" s="5">
        <v>4</v>
      </c>
      <c r="AG57" s="3">
        <v>59</v>
      </c>
      <c r="AH57" s="3">
        <v>2</v>
      </c>
      <c r="AI57" s="5" t="s">
        <v>97</v>
      </c>
      <c r="AJ57" s="5">
        <v>8</v>
      </c>
      <c r="AK57" s="3" t="s">
        <v>202</v>
      </c>
      <c r="AL57" s="3">
        <v>8</v>
      </c>
      <c r="AM57" s="5">
        <v>89.9</v>
      </c>
      <c r="AN57" s="5" t="s">
        <v>37</v>
      </c>
      <c r="AP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</row>
    <row r="58" spans="1:56" x14ac:dyDescent="0.15">
      <c r="A58" s="5">
        <v>26.55</v>
      </c>
      <c r="B58" s="5">
        <v>60</v>
      </c>
      <c r="C58" s="2" t="s">
        <v>42</v>
      </c>
      <c r="D58" s="3">
        <v>25.45</v>
      </c>
      <c r="E58" s="3">
        <v>60</v>
      </c>
      <c r="F58" s="4" t="s">
        <v>42</v>
      </c>
      <c r="G58" s="5">
        <v>2380</v>
      </c>
      <c r="H58" s="5">
        <v>30</v>
      </c>
      <c r="I58" s="3">
        <v>1730</v>
      </c>
      <c r="J58" s="3">
        <v>30</v>
      </c>
      <c r="K58" s="5">
        <v>7.5</v>
      </c>
      <c r="L58" s="5">
        <v>78</v>
      </c>
      <c r="M58" s="3">
        <v>8.3000000000000007</v>
      </c>
      <c r="N58" s="3">
        <v>80</v>
      </c>
      <c r="O58" s="5">
        <v>-0.9</v>
      </c>
      <c r="P58" s="5">
        <v>30</v>
      </c>
      <c r="Q58" s="3">
        <v>2.6</v>
      </c>
      <c r="R58" s="3">
        <v>30</v>
      </c>
      <c r="S58" s="5">
        <v>185</v>
      </c>
      <c r="T58" s="5">
        <v>30</v>
      </c>
      <c r="U58" s="3">
        <v>134</v>
      </c>
      <c r="V58" s="3">
        <v>30</v>
      </c>
      <c r="W58" s="5">
        <v>7</v>
      </c>
      <c r="X58" s="5">
        <v>50</v>
      </c>
      <c r="Y58" s="3">
        <v>18</v>
      </c>
      <c r="Z58" s="3">
        <v>30</v>
      </c>
      <c r="AA58" s="9" t="s">
        <v>102</v>
      </c>
      <c r="AB58" s="5">
        <v>85</v>
      </c>
      <c r="AC58" s="10" t="s">
        <v>203</v>
      </c>
      <c r="AD58" s="3">
        <v>85</v>
      </c>
      <c r="AE58" s="5">
        <v>22</v>
      </c>
      <c r="AF58" s="5">
        <v>5</v>
      </c>
      <c r="AG58" s="3">
        <v>60</v>
      </c>
      <c r="AH58" s="3">
        <v>3</v>
      </c>
      <c r="AI58" s="5" t="s">
        <v>204</v>
      </c>
      <c r="AJ58" s="5">
        <v>7</v>
      </c>
      <c r="AK58" s="3" t="s">
        <v>205</v>
      </c>
      <c r="AL58" s="3">
        <v>7</v>
      </c>
      <c r="AM58" s="5">
        <v>90</v>
      </c>
      <c r="AN58" s="5" t="s">
        <v>40</v>
      </c>
      <c r="AP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</row>
    <row r="59" spans="1:56" x14ac:dyDescent="0.15">
      <c r="A59" s="5">
        <v>100</v>
      </c>
      <c r="B59" s="5">
        <v>60</v>
      </c>
      <c r="C59" s="2" t="s">
        <v>42</v>
      </c>
      <c r="D59" s="3">
        <v>100</v>
      </c>
      <c r="E59" s="3">
        <v>60</v>
      </c>
      <c r="F59" s="4" t="s">
        <v>42</v>
      </c>
      <c r="G59" s="5">
        <v>2519</v>
      </c>
      <c r="H59" s="5">
        <v>30</v>
      </c>
      <c r="I59" s="3">
        <v>1769</v>
      </c>
      <c r="J59" s="3">
        <v>30</v>
      </c>
      <c r="K59" s="5">
        <v>7.6</v>
      </c>
      <c r="L59" s="5">
        <v>78</v>
      </c>
      <c r="M59" s="3">
        <v>8.5</v>
      </c>
      <c r="N59" s="3">
        <v>80</v>
      </c>
      <c r="O59" s="5">
        <v>0</v>
      </c>
      <c r="P59" s="5">
        <v>30</v>
      </c>
      <c r="Q59" s="3">
        <v>3.3</v>
      </c>
      <c r="R59" s="3">
        <v>30</v>
      </c>
      <c r="S59" s="5">
        <v>189</v>
      </c>
      <c r="T59" s="5">
        <v>30</v>
      </c>
      <c r="U59" s="3">
        <v>138</v>
      </c>
      <c r="V59" s="3">
        <v>30</v>
      </c>
      <c r="W59" s="5">
        <v>8</v>
      </c>
      <c r="X59" s="5">
        <v>60</v>
      </c>
      <c r="Y59" s="3">
        <v>19</v>
      </c>
      <c r="Z59" s="3">
        <v>30</v>
      </c>
      <c r="AA59" s="9" t="s">
        <v>206</v>
      </c>
      <c r="AB59" s="5">
        <v>85</v>
      </c>
      <c r="AC59" s="10" t="s">
        <v>207</v>
      </c>
      <c r="AD59" s="3">
        <v>85</v>
      </c>
      <c r="AE59" s="5">
        <v>23</v>
      </c>
      <c r="AF59" s="5">
        <v>6</v>
      </c>
      <c r="AG59" s="3">
        <v>61</v>
      </c>
      <c r="AH59" s="3">
        <v>4</v>
      </c>
      <c r="AI59" s="5" t="s">
        <v>103</v>
      </c>
      <c r="AJ59" s="5">
        <v>7</v>
      </c>
      <c r="AK59" s="3" t="s">
        <v>208</v>
      </c>
      <c r="AL59" s="3">
        <v>7</v>
      </c>
      <c r="AM59" s="5">
        <v>120</v>
      </c>
      <c r="AN59" s="5" t="s">
        <v>40</v>
      </c>
      <c r="AP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</row>
    <row r="60" spans="1:56" x14ac:dyDescent="0.15">
      <c r="A60" s="6"/>
      <c r="B60" s="6"/>
      <c r="C60" s="6"/>
      <c r="D60" s="6"/>
      <c r="E60" s="6"/>
      <c r="F60" s="6"/>
      <c r="G60" s="5">
        <v>2520</v>
      </c>
      <c r="H60" s="5">
        <v>40</v>
      </c>
      <c r="I60" s="3">
        <v>1770</v>
      </c>
      <c r="J60" s="3">
        <v>40</v>
      </c>
      <c r="K60" s="5">
        <v>7.7</v>
      </c>
      <c r="L60" s="5">
        <v>76</v>
      </c>
      <c r="M60" s="3">
        <v>8.6</v>
      </c>
      <c r="N60" s="3">
        <v>78</v>
      </c>
      <c r="O60" s="5">
        <v>0.1</v>
      </c>
      <c r="P60" s="5">
        <v>40</v>
      </c>
      <c r="Q60" s="3">
        <v>3.4</v>
      </c>
      <c r="R60" s="3">
        <v>40</v>
      </c>
      <c r="S60" s="5">
        <v>190</v>
      </c>
      <c r="T60" s="5">
        <v>40</v>
      </c>
      <c r="U60" s="3">
        <v>139</v>
      </c>
      <c r="V60" s="3">
        <v>40</v>
      </c>
      <c r="W60" s="5">
        <v>9</v>
      </c>
      <c r="X60" s="5">
        <v>64</v>
      </c>
      <c r="Y60" s="3">
        <v>20</v>
      </c>
      <c r="Z60" s="3">
        <v>40</v>
      </c>
      <c r="AA60" s="9" t="s">
        <v>209</v>
      </c>
      <c r="AB60" s="5">
        <v>80</v>
      </c>
      <c r="AC60" s="10" t="s">
        <v>210</v>
      </c>
      <c r="AD60" s="3">
        <v>80</v>
      </c>
      <c r="AE60" s="5">
        <v>24</v>
      </c>
      <c r="AF60" s="5">
        <v>7</v>
      </c>
      <c r="AG60" s="3">
        <v>62</v>
      </c>
      <c r="AH60" s="3">
        <v>5</v>
      </c>
      <c r="AI60" s="5" t="s">
        <v>132</v>
      </c>
      <c r="AJ60" s="5">
        <v>6</v>
      </c>
      <c r="AK60" s="3" t="s">
        <v>211</v>
      </c>
      <c r="AL60" s="3">
        <v>6</v>
      </c>
      <c r="AP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</row>
    <row r="61" spans="1:56" x14ac:dyDescent="0.15">
      <c r="A61" s="8"/>
      <c r="B61" s="8"/>
      <c r="C61" s="6"/>
      <c r="D61" s="6"/>
      <c r="E61" s="6"/>
      <c r="F61" s="6"/>
      <c r="G61" s="5">
        <v>2659</v>
      </c>
      <c r="H61" s="5">
        <v>40</v>
      </c>
      <c r="I61" s="3">
        <v>1809</v>
      </c>
      <c r="J61" s="3">
        <v>40</v>
      </c>
      <c r="K61" s="5">
        <v>7.8</v>
      </c>
      <c r="L61" s="5">
        <v>76</v>
      </c>
      <c r="M61" s="3">
        <v>8.6999999999999993</v>
      </c>
      <c r="N61" s="3">
        <v>78</v>
      </c>
      <c r="O61" s="5">
        <v>1</v>
      </c>
      <c r="P61" s="5">
        <v>40</v>
      </c>
      <c r="Q61" s="3">
        <v>4.0999999999999996</v>
      </c>
      <c r="R61" s="3">
        <v>40</v>
      </c>
      <c r="S61" s="5">
        <v>194</v>
      </c>
      <c r="T61" s="5">
        <v>40</v>
      </c>
      <c r="U61" s="3">
        <v>143</v>
      </c>
      <c r="V61" s="3">
        <v>40</v>
      </c>
      <c r="W61" s="5">
        <v>10</v>
      </c>
      <c r="X61" s="5">
        <v>68</v>
      </c>
      <c r="Y61" s="3">
        <v>21</v>
      </c>
      <c r="Z61" s="3">
        <v>40</v>
      </c>
      <c r="AA61" s="9" t="s">
        <v>122</v>
      </c>
      <c r="AB61" s="5">
        <v>80</v>
      </c>
      <c r="AC61" s="10" t="s">
        <v>212</v>
      </c>
      <c r="AD61" s="3">
        <v>80</v>
      </c>
      <c r="AE61" s="5">
        <v>25</v>
      </c>
      <c r="AF61" s="5">
        <v>8</v>
      </c>
      <c r="AG61" s="3">
        <v>63</v>
      </c>
      <c r="AH61" s="3">
        <v>6</v>
      </c>
      <c r="AI61" s="5" t="s">
        <v>111</v>
      </c>
      <c r="AJ61" s="5">
        <v>6</v>
      </c>
      <c r="AK61" s="3" t="s">
        <v>213</v>
      </c>
      <c r="AL61" s="3">
        <v>6</v>
      </c>
      <c r="AP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</row>
    <row r="62" spans="1:56" x14ac:dyDescent="0.15">
      <c r="A62" s="8"/>
      <c r="B62" s="8"/>
      <c r="C62" s="6"/>
      <c r="D62" s="6"/>
      <c r="E62" s="6"/>
      <c r="F62" s="6"/>
      <c r="G62" s="5">
        <v>2660</v>
      </c>
      <c r="H62" s="5">
        <v>50</v>
      </c>
      <c r="I62" s="3">
        <v>1810</v>
      </c>
      <c r="J62" s="3">
        <v>50</v>
      </c>
      <c r="K62" s="5">
        <v>7.9</v>
      </c>
      <c r="L62" s="5">
        <v>74</v>
      </c>
      <c r="M62" s="3">
        <v>8.8000000000000007</v>
      </c>
      <c r="N62" s="3">
        <v>76</v>
      </c>
      <c r="O62" s="5">
        <v>1.1000000000000001</v>
      </c>
      <c r="P62" s="5">
        <v>50</v>
      </c>
      <c r="Q62" s="3">
        <v>4.2</v>
      </c>
      <c r="R62" s="3">
        <v>50</v>
      </c>
      <c r="S62" s="5">
        <v>195</v>
      </c>
      <c r="T62" s="5">
        <v>50</v>
      </c>
      <c r="U62" s="3">
        <v>144</v>
      </c>
      <c r="V62" s="3">
        <v>50</v>
      </c>
      <c r="W62" s="5">
        <v>11</v>
      </c>
      <c r="X62" s="5">
        <v>72</v>
      </c>
      <c r="Y62" s="3">
        <v>22</v>
      </c>
      <c r="Z62" s="3">
        <v>50</v>
      </c>
      <c r="AA62" s="9" t="s">
        <v>126</v>
      </c>
      <c r="AB62" s="5">
        <v>78</v>
      </c>
      <c r="AC62" s="10" t="s">
        <v>214</v>
      </c>
      <c r="AD62" s="3">
        <v>78</v>
      </c>
      <c r="AE62" s="5">
        <v>26</v>
      </c>
      <c r="AF62" s="5">
        <v>9</v>
      </c>
      <c r="AG62" s="3">
        <v>64</v>
      </c>
      <c r="AH62" s="3">
        <v>7</v>
      </c>
      <c r="AI62" s="5" t="s">
        <v>215</v>
      </c>
      <c r="AJ62" s="5">
        <v>5</v>
      </c>
      <c r="AK62" s="3" t="s">
        <v>197</v>
      </c>
      <c r="AL62" s="3">
        <v>5</v>
      </c>
      <c r="AP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</row>
    <row r="63" spans="1:56" x14ac:dyDescent="0.15">
      <c r="A63" s="8"/>
      <c r="B63" s="8"/>
      <c r="C63" s="6"/>
      <c r="D63" s="6"/>
      <c r="E63" s="6"/>
      <c r="F63" s="6"/>
      <c r="G63" s="5">
        <v>2799</v>
      </c>
      <c r="H63" s="5">
        <v>50</v>
      </c>
      <c r="I63" s="3">
        <v>1849</v>
      </c>
      <c r="J63" s="3">
        <v>50</v>
      </c>
      <c r="K63" s="5">
        <v>8</v>
      </c>
      <c r="L63" s="5">
        <v>74</v>
      </c>
      <c r="M63" s="3">
        <v>8.9</v>
      </c>
      <c r="N63" s="3">
        <v>76</v>
      </c>
      <c r="O63" s="5">
        <v>2</v>
      </c>
      <c r="P63" s="5">
        <v>50</v>
      </c>
      <c r="Q63" s="3">
        <v>4.9000000000000004</v>
      </c>
      <c r="R63" s="3">
        <v>50</v>
      </c>
      <c r="S63" s="5">
        <v>199</v>
      </c>
      <c r="T63" s="5">
        <v>50</v>
      </c>
      <c r="U63" s="3">
        <v>148</v>
      </c>
      <c r="V63" s="3">
        <v>50</v>
      </c>
      <c r="W63" s="5">
        <v>12</v>
      </c>
      <c r="X63" s="5">
        <v>76</v>
      </c>
      <c r="Y63" s="3">
        <v>23</v>
      </c>
      <c r="Z63" s="3">
        <v>50</v>
      </c>
      <c r="AA63" s="9" t="s">
        <v>121</v>
      </c>
      <c r="AB63" s="5">
        <v>78</v>
      </c>
      <c r="AC63" s="10" t="s">
        <v>216</v>
      </c>
      <c r="AD63" s="3">
        <v>78</v>
      </c>
      <c r="AE63" s="5">
        <v>27</v>
      </c>
      <c r="AF63" s="5">
        <v>10</v>
      </c>
      <c r="AG63" s="3">
        <v>65</v>
      </c>
      <c r="AH63" s="3">
        <v>8</v>
      </c>
      <c r="AI63" s="5" t="s">
        <v>119</v>
      </c>
      <c r="AJ63" s="5">
        <v>5</v>
      </c>
      <c r="AK63" s="3" t="s">
        <v>204</v>
      </c>
      <c r="AL63" s="3">
        <v>5</v>
      </c>
      <c r="AP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</row>
    <row r="64" spans="1:56" x14ac:dyDescent="0.15">
      <c r="A64" s="8"/>
      <c r="B64" s="8"/>
      <c r="C64" s="6"/>
      <c r="D64" s="6"/>
      <c r="E64" s="6"/>
      <c r="F64" s="6"/>
      <c r="G64" s="5">
        <v>2800</v>
      </c>
      <c r="H64" s="5">
        <v>60</v>
      </c>
      <c r="I64" s="3">
        <v>1850</v>
      </c>
      <c r="J64" s="3">
        <v>60</v>
      </c>
      <c r="K64" s="5">
        <v>8.1</v>
      </c>
      <c r="L64" s="5">
        <v>72</v>
      </c>
      <c r="M64" s="3">
        <v>9</v>
      </c>
      <c r="N64" s="3">
        <v>74</v>
      </c>
      <c r="O64" s="5">
        <v>2.1</v>
      </c>
      <c r="P64" s="5">
        <v>60</v>
      </c>
      <c r="Q64" s="3">
        <v>5</v>
      </c>
      <c r="R64" s="3">
        <v>60</v>
      </c>
      <c r="S64" s="5">
        <v>200</v>
      </c>
      <c r="T64" s="5">
        <v>60</v>
      </c>
      <c r="U64" s="3">
        <v>149</v>
      </c>
      <c r="V64" s="3">
        <v>60</v>
      </c>
      <c r="W64" s="5">
        <v>13</v>
      </c>
      <c r="X64" s="5">
        <v>80</v>
      </c>
      <c r="Y64" s="3">
        <v>24</v>
      </c>
      <c r="Z64" s="3">
        <v>60</v>
      </c>
      <c r="AA64" s="9" t="s">
        <v>125</v>
      </c>
      <c r="AB64" s="5">
        <v>76</v>
      </c>
      <c r="AC64" s="10" t="s">
        <v>217</v>
      </c>
      <c r="AD64" s="3">
        <v>76</v>
      </c>
      <c r="AE64" s="5">
        <v>100</v>
      </c>
      <c r="AF64" s="5">
        <v>10</v>
      </c>
      <c r="AG64" s="3">
        <v>66</v>
      </c>
      <c r="AH64" s="3">
        <v>9</v>
      </c>
      <c r="AI64" s="5" t="s">
        <v>218</v>
      </c>
      <c r="AJ64" s="5">
        <v>4</v>
      </c>
      <c r="AK64" s="3" t="s">
        <v>100</v>
      </c>
      <c r="AL64" s="3">
        <v>4</v>
      </c>
      <c r="AP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</row>
    <row r="65" spans="1:56" x14ac:dyDescent="0.15">
      <c r="A65" s="8"/>
      <c r="B65" s="8"/>
      <c r="C65" s="6"/>
      <c r="D65" s="6"/>
      <c r="E65" s="6"/>
      <c r="F65" s="6"/>
      <c r="G65" s="5">
        <v>2919</v>
      </c>
      <c r="H65" s="5">
        <v>60</v>
      </c>
      <c r="I65" s="3">
        <v>1949</v>
      </c>
      <c r="J65" s="3">
        <v>60</v>
      </c>
      <c r="K65" s="5">
        <v>8.1999999999999993</v>
      </c>
      <c r="L65" s="5">
        <v>72</v>
      </c>
      <c r="M65" s="3">
        <v>9.1</v>
      </c>
      <c r="N65" s="3">
        <v>74</v>
      </c>
      <c r="O65" s="5">
        <v>3.4</v>
      </c>
      <c r="P65" s="5">
        <v>60</v>
      </c>
      <c r="Q65" s="3">
        <v>6.2</v>
      </c>
      <c r="R65" s="3">
        <v>60</v>
      </c>
      <c r="S65" s="5">
        <v>203</v>
      </c>
      <c r="T65" s="5">
        <v>60</v>
      </c>
      <c r="U65" s="3">
        <v>151</v>
      </c>
      <c r="V65" s="3">
        <v>60</v>
      </c>
      <c r="W65" s="5">
        <v>14</v>
      </c>
      <c r="X65" s="5">
        <v>85</v>
      </c>
      <c r="Y65" s="3">
        <v>25</v>
      </c>
      <c r="Z65" s="3">
        <v>60</v>
      </c>
      <c r="AA65" s="9" t="s">
        <v>128</v>
      </c>
      <c r="AB65" s="5">
        <v>76</v>
      </c>
      <c r="AC65" s="10" t="s">
        <v>219</v>
      </c>
      <c r="AD65" s="3">
        <v>76</v>
      </c>
      <c r="AG65" s="3">
        <v>67</v>
      </c>
      <c r="AH65" s="3">
        <v>10</v>
      </c>
      <c r="AI65" s="5" t="s">
        <v>139</v>
      </c>
      <c r="AJ65" s="5">
        <v>4</v>
      </c>
      <c r="AK65" s="3" t="s">
        <v>111</v>
      </c>
      <c r="AL65" s="3">
        <v>4</v>
      </c>
      <c r="AP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</row>
    <row r="66" spans="1:56" x14ac:dyDescent="0.15">
      <c r="A66" s="8"/>
      <c r="B66" s="8"/>
      <c r="C66" s="6"/>
      <c r="D66" s="6"/>
      <c r="E66" s="6"/>
      <c r="F66" s="6"/>
      <c r="G66" s="5">
        <v>2920</v>
      </c>
      <c r="H66" s="5">
        <v>62</v>
      </c>
      <c r="I66" s="3">
        <v>1950</v>
      </c>
      <c r="J66" s="3">
        <v>62</v>
      </c>
      <c r="K66" s="5">
        <v>8.3000000000000007</v>
      </c>
      <c r="L66" s="5">
        <v>70</v>
      </c>
      <c r="M66" s="3">
        <v>9.1999999999999993</v>
      </c>
      <c r="N66" s="3">
        <v>72</v>
      </c>
      <c r="O66" s="5">
        <v>3.5</v>
      </c>
      <c r="P66" s="5">
        <v>62</v>
      </c>
      <c r="Q66" s="3">
        <v>6.3</v>
      </c>
      <c r="R66" s="3">
        <v>62</v>
      </c>
      <c r="S66" s="5">
        <v>204</v>
      </c>
      <c r="T66" s="5">
        <v>62</v>
      </c>
      <c r="U66" s="3">
        <v>152</v>
      </c>
      <c r="V66" s="3">
        <v>62</v>
      </c>
      <c r="W66" s="5">
        <v>15</v>
      </c>
      <c r="X66" s="5">
        <v>90</v>
      </c>
      <c r="Y66" s="3">
        <v>26</v>
      </c>
      <c r="Z66" s="3">
        <v>62</v>
      </c>
      <c r="AA66" s="9" t="s">
        <v>130</v>
      </c>
      <c r="AB66" s="5">
        <v>74</v>
      </c>
      <c r="AC66" s="10" t="s">
        <v>220</v>
      </c>
      <c r="AD66" s="3">
        <v>74</v>
      </c>
      <c r="AG66" s="3">
        <v>100</v>
      </c>
      <c r="AH66" s="3">
        <v>10</v>
      </c>
      <c r="AI66" s="5" t="s">
        <v>129</v>
      </c>
      <c r="AJ66" s="5">
        <v>3</v>
      </c>
      <c r="AK66" s="3" t="s">
        <v>215</v>
      </c>
      <c r="AL66" s="3">
        <v>3</v>
      </c>
    </row>
    <row r="67" spans="1:56" x14ac:dyDescent="0.15">
      <c r="A67" s="8"/>
      <c r="B67" s="8"/>
      <c r="D67" s="6"/>
      <c r="E67" s="6"/>
      <c r="F67" s="6"/>
      <c r="G67" s="5">
        <v>3039</v>
      </c>
      <c r="H67" s="5">
        <v>62</v>
      </c>
      <c r="I67" s="3">
        <v>2049</v>
      </c>
      <c r="J67" s="3">
        <v>62</v>
      </c>
      <c r="K67" s="5">
        <v>8.4</v>
      </c>
      <c r="L67" s="5">
        <v>70</v>
      </c>
      <c r="M67" s="3">
        <v>9.3000000000000007</v>
      </c>
      <c r="N67" s="3">
        <v>72</v>
      </c>
      <c r="O67" s="5">
        <v>4.8</v>
      </c>
      <c r="P67" s="5">
        <v>62</v>
      </c>
      <c r="Q67" s="3">
        <v>7.5</v>
      </c>
      <c r="R67" s="3">
        <v>62</v>
      </c>
      <c r="S67" s="5">
        <v>207</v>
      </c>
      <c r="T67" s="5">
        <v>62</v>
      </c>
      <c r="U67" s="3">
        <v>154</v>
      </c>
      <c r="V67" s="3">
        <v>62</v>
      </c>
      <c r="W67">
        <v>16</v>
      </c>
      <c r="X67">
        <v>95</v>
      </c>
      <c r="Y67" s="3">
        <v>27</v>
      </c>
      <c r="Z67" s="3">
        <v>62</v>
      </c>
      <c r="AA67" s="9" t="s">
        <v>133</v>
      </c>
      <c r="AB67" s="5">
        <v>74</v>
      </c>
      <c r="AC67" s="10" t="s">
        <v>221</v>
      </c>
      <c r="AD67" s="3">
        <v>74</v>
      </c>
      <c r="AG67" s="6"/>
      <c r="AH67" s="6"/>
      <c r="AI67" s="5" t="s">
        <v>222</v>
      </c>
      <c r="AJ67" s="5">
        <v>3</v>
      </c>
      <c r="AK67" s="3" t="s">
        <v>123</v>
      </c>
      <c r="AL67" s="3">
        <v>3</v>
      </c>
    </row>
    <row r="68" spans="1:56" x14ac:dyDescent="0.15">
      <c r="A68" s="8"/>
      <c r="B68" s="8"/>
      <c r="D68" s="6"/>
      <c r="E68" s="6"/>
      <c r="F68" s="6"/>
      <c r="G68" s="5">
        <v>3040</v>
      </c>
      <c r="H68" s="5">
        <v>64</v>
      </c>
      <c r="I68" s="3">
        <v>2050</v>
      </c>
      <c r="J68" s="3">
        <v>64</v>
      </c>
      <c r="K68" s="5">
        <v>8.5</v>
      </c>
      <c r="L68" s="5">
        <v>68</v>
      </c>
      <c r="M68" s="3">
        <v>9.4</v>
      </c>
      <c r="N68" s="3">
        <v>70</v>
      </c>
      <c r="O68" s="5">
        <v>4.9000000000000004</v>
      </c>
      <c r="P68" s="5">
        <v>64</v>
      </c>
      <c r="Q68" s="3">
        <v>7.6</v>
      </c>
      <c r="R68" s="3">
        <v>64</v>
      </c>
      <c r="S68" s="5">
        <v>208</v>
      </c>
      <c r="T68" s="5">
        <v>64</v>
      </c>
      <c r="U68" s="3">
        <v>155</v>
      </c>
      <c r="V68" s="3">
        <v>64</v>
      </c>
      <c r="W68">
        <v>17</v>
      </c>
      <c r="X68">
        <v>100</v>
      </c>
      <c r="Y68" s="3">
        <v>28</v>
      </c>
      <c r="Z68" s="3">
        <v>64</v>
      </c>
      <c r="AA68" s="9" t="s">
        <v>135</v>
      </c>
      <c r="AB68" s="5">
        <v>72</v>
      </c>
      <c r="AC68" s="10" t="s">
        <v>223</v>
      </c>
      <c r="AD68" s="3">
        <v>72</v>
      </c>
      <c r="AG68" s="6"/>
      <c r="AH68" s="6"/>
      <c r="AI68" s="5" t="s">
        <v>134</v>
      </c>
      <c r="AJ68" s="5">
        <v>2</v>
      </c>
      <c r="AK68" s="3" t="s">
        <v>127</v>
      </c>
      <c r="AL68" s="3">
        <v>2</v>
      </c>
    </row>
    <row r="69" spans="1:56" x14ac:dyDescent="0.15">
      <c r="A69" s="8"/>
      <c r="B69" s="8"/>
      <c r="D69" s="6"/>
      <c r="E69" s="6"/>
      <c r="F69" s="6"/>
      <c r="G69" s="5">
        <v>3159</v>
      </c>
      <c r="H69" s="5">
        <v>64</v>
      </c>
      <c r="I69" s="3">
        <v>2149</v>
      </c>
      <c r="J69" s="3">
        <v>64</v>
      </c>
      <c r="K69" s="5">
        <v>8.6</v>
      </c>
      <c r="L69" s="5">
        <v>68</v>
      </c>
      <c r="M69" s="3">
        <v>9.5</v>
      </c>
      <c r="N69" s="3">
        <v>70</v>
      </c>
      <c r="O69" s="5">
        <v>6.2</v>
      </c>
      <c r="P69" s="5">
        <v>64</v>
      </c>
      <c r="Q69" s="3">
        <v>8.8000000000000007</v>
      </c>
      <c r="R69" s="3">
        <v>64</v>
      </c>
      <c r="S69" s="5">
        <v>211</v>
      </c>
      <c r="T69" s="5">
        <v>64</v>
      </c>
      <c r="U69" s="3">
        <v>157</v>
      </c>
      <c r="V69" s="3">
        <v>64</v>
      </c>
      <c r="W69">
        <v>100</v>
      </c>
      <c r="X69">
        <v>100</v>
      </c>
      <c r="Y69" s="3">
        <v>29</v>
      </c>
      <c r="Z69" s="3">
        <v>64</v>
      </c>
      <c r="AA69" s="9" t="s">
        <v>137</v>
      </c>
      <c r="AB69" s="5">
        <v>72</v>
      </c>
      <c r="AC69" s="10" t="s">
        <v>224</v>
      </c>
      <c r="AD69" s="3">
        <v>72</v>
      </c>
      <c r="AG69" s="6"/>
      <c r="AH69" s="6"/>
      <c r="AI69" s="5" t="s">
        <v>225</v>
      </c>
      <c r="AJ69" s="5">
        <v>2</v>
      </c>
      <c r="AK69" s="3" t="s">
        <v>226</v>
      </c>
      <c r="AL69" s="3">
        <v>2</v>
      </c>
    </row>
    <row r="70" spans="1:56" x14ac:dyDescent="0.15">
      <c r="A70" s="8"/>
      <c r="B70" s="8"/>
      <c r="D70" s="6"/>
      <c r="E70" s="6"/>
      <c r="F70" s="6"/>
      <c r="G70" s="5">
        <v>3160</v>
      </c>
      <c r="H70" s="5">
        <v>66</v>
      </c>
      <c r="I70" s="3">
        <v>2150</v>
      </c>
      <c r="J70" s="3">
        <v>66</v>
      </c>
      <c r="K70" s="5">
        <v>8.6999999999999993</v>
      </c>
      <c r="L70" s="5">
        <v>66</v>
      </c>
      <c r="M70" s="3">
        <v>9.6</v>
      </c>
      <c r="N70" s="3">
        <v>68</v>
      </c>
      <c r="O70" s="5">
        <v>6.3</v>
      </c>
      <c r="P70" s="5">
        <v>66</v>
      </c>
      <c r="Q70" s="3">
        <v>8.9</v>
      </c>
      <c r="R70" s="3">
        <v>66</v>
      </c>
      <c r="S70" s="5">
        <v>212</v>
      </c>
      <c r="T70" s="5">
        <v>66</v>
      </c>
      <c r="U70" s="3">
        <v>158</v>
      </c>
      <c r="V70" s="3">
        <v>66</v>
      </c>
      <c r="Y70" s="3">
        <v>30</v>
      </c>
      <c r="Z70" s="3">
        <v>66</v>
      </c>
      <c r="AA70" s="9" t="s">
        <v>140</v>
      </c>
      <c r="AB70" s="5">
        <v>70</v>
      </c>
      <c r="AC70" s="10" t="s">
        <v>227</v>
      </c>
      <c r="AD70" s="3">
        <v>70</v>
      </c>
      <c r="AG70" s="6"/>
      <c r="AH70" s="6"/>
      <c r="AI70" s="5" t="s">
        <v>138</v>
      </c>
      <c r="AJ70" s="5">
        <v>1</v>
      </c>
      <c r="AK70" s="3" t="s">
        <v>222</v>
      </c>
      <c r="AL70" s="3">
        <v>1</v>
      </c>
    </row>
    <row r="71" spans="1:56" x14ac:dyDescent="0.15">
      <c r="A71" s="8"/>
      <c r="B71" s="8"/>
      <c r="D71" s="6"/>
      <c r="E71" s="6"/>
      <c r="F71" s="6"/>
      <c r="G71" s="5">
        <v>3279</v>
      </c>
      <c r="H71" s="5">
        <v>66</v>
      </c>
      <c r="I71" s="3">
        <v>2249</v>
      </c>
      <c r="J71" s="3">
        <v>66</v>
      </c>
      <c r="K71" s="5">
        <v>8.8000000000000007</v>
      </c>
      <c r="L71" s="5">
        <v>66</v>
      </c>
      <c r="M71" s="3">
        <v>9.6999999999999993</v>
      </c>
      <c r="N71" s="3">
        <v>68</v>
      </c>
      <c r="O71" s="5">
        <v>7.6</v>
      </c>
      <c r="P71" s="5">
        <v>66</v>
      </c>
      <c r="Q71" s="3">
        <v>10.1</v>
      </c>
      <c r="R71" s="3">
        <v>66</v>
      </c>
      <c r="S71" s="5">
        <v>215</v>
      </c>
      <c r="T71" s="5">
        <v>66</v>
      </c>
      <c r="U71" s="3">
        <v>160</v>
      </c>
      <c r="V71" s="3">
        <v>66</v>
      </c>
      <c r="Y71" s="3">
        <v>31</v>
      </c>
      <c r="Z71" s="3">
        <v>66</v>
      </c>
      <c r="AA71" s="9" t="s">
        <v>142</v>
      </c>
      <c r="AB71" s="5">
        <v>70</v>
      </c>
      <c r="AC71" s="10" t="s">
        <v>228</v>
      </c>
      <c r="AD71" s="3">
        <v>70</v>
      </c>
      <c r="AG71" s="6"/>
      <c r="AH71" s="6"/>
      <c r="AI71" s="5" t="s">
        <v>229</v>
      </c>
      <c r="AJ71" s="5">
        <v>1</v>
      </c>
      <c r="AK71" s="3" t="s">
        <v>225</v>
      </c>
      <c r="AL71" s="3">
        <v>1</v>
      </c>
    </row>
    <row r="72" spans="1:56" x14ac:dyDescent="0.15">
      <c r="A72" s="8"/>
      <c r="B72" s="8"/>
      <c r="D72" s="6"/>
      <c r="E72" s="6"/>
      <c r="F72" s="6"/>
      <c r="G72" s="5">
        <v>3280</v>
      </c>
      <c r="H72" s="5">
        <v>68</v>
      </c>
      <c r="I72" s="3">
        <v>2250</v>
      </c>
      <c r="J72" s="3">
        <v>68</v>
      </c>
      <c r="K72" s="5">
        <v>8.9</v>
      </c>
      <c r="L72" s="5">
        <v>64</v>
      </c>
      <c r="M72" s="3">
        <v>9.8000000000000007</v>
      </c>
      <c r="N72" s="3">
        <v>66</v>
      </c>
      <c r="O72" s="5">
        <v>7.7</v>
      </c>
      <c r="P72" s="5">
        <v>68</v>
      </c>
      <c r="Q72" s="3">
        <v>10.199999999999999</v>
      </c>
      <c r="R72" s="3">
        <v>68</v>
      </c>
      <c r="S72" s="5">
        <v>216</v>
      </c>
      <c r="T72" s="5">
        <v>68</v>
      </c>
      <c r="U72" s="3">
        <v>161</v>
      </c>
      <c r="V72" s="3">
        <v>68</v>
      </c>
      <c r="Y72" s="3">
        <v>32</v>
      </c>
      <c r="Z72" s="3">
        <v>68</v>
      </c>
      <c r="AA72" s="9" t="s">
        <v>144</v>
      </c>
      <c r="AB72" s="5">
        <v>68</v>
      </c>
      <c r="AC72" s="10" t="s">
        <v>230</v>
      </c>
      <c r="AD72" s="3">
        <v>68</v>
      </c>
      <c r="AG72" s="6"/>
      <c r="AH72" s="6"/>
      <c r="AI72" s="5" t="s">
        <v>143</v>
      </c>
      <c r="AJ72" s="5">
        <v>0</v>
      </c>
      <c r="AK72" s="3" t="s">
        <v>138</v>
      </c>
      <c r="AL72" s="3">
        <v>0</v>
      </c>
    </row>
    <row r="73" spans="1:56" x14ac:dyDescent="0.15">
      <c r="A73" s="8"/>
      <c r="B73" s="8"/>
      <c r="D73" s="6"/>
      <c r="E73" s="6"/>
      <c r="F73" s="6"/>
      <c r="G73" s="5">
        <v>3399</v>
      </c>
      <c r="H73" s="5">
        <v>68</v>
      </c>
      <c r="I73" s="3">
        <v>2349</v>
      </c>
      <c r="J73" s="3">
        <v>68</v>
      </c>
      <c r="K73" s="5">
        <v>9</v>
      </c>
      <c r="L73" s="5">
        <v>64</v>
      </c>
      <c r="M73" s="3">
        <v>9.9</v>
      </c>
      <c r="N73" s="3">
        <v>66</v>
      </c>
      <c r="O73" s="5">
        <v>9</v>
      </c>
      <c r="P73" s="5">
        <v>68</v>
      </c>
      <c r="Q73" s="3">
        <v>11.4</v>
      </c>
      <c r="R73" s="3">
        <v>68</v>
      </c>
      <c r="S73" s="5">
        <v>219</v>
      </c>
      <c r="T73" s="5">
        <v>68</v>
      </c>
      <c r="U73" s="3">
        <v>163</v>
      </c>
      <c r="V73" s="3">
        <v>68</v>
      </c>
      <c r="Y73" s="3">
        <v>33</v>
      </c>
      <c r="Z73" s="3">
        <v>68</v>
      </c>
      <c r="AA73" s="9" t="s">
        <v>146</v>
      </c>
      <c r="AB73" s="5">
        <v>68</v>
      </c>
      <c r="AC73" s="10" t="s">
        <v>231</v>
      </c>
      <c r="AD73" s="3">
        <v>68</v>
      </c>
      <c r="AG73" s="6"/>
      <c r="AH73" s="6"/>
      <c r="AI73" s="5" t="s">
        <v>232</v>
      </c>
      <c r="AJ73" s="5">
        <v>0</v>
      </c>
      <c r="AK73" s="3" t="s">
        <v>233</v>
      </c>
      <c r="AL73" s="3">
        <v>0</v>
      </c>
    </row>
    <row r="74" spans="1:56" x14ac:dyDescent="0.15">
      <c r="A74" s="8"/>
      <c r="B74" s="8"/>
      <c r="D74" s="6"/>
      <c r="E74" s="6"/>
      <c r="F74" s="6"/>
      <c r="G74" s="5">
        <v>3400</v>
      </c>
      <c r="H74" s="5">
        <v>70</v>
      </c>
      <c r="I74" s="3">
        <v>2350</v>
      </c>
      <c r="J74" s="3">
        <v>70</v>
      </c>
      <c r="K74" s="5">
        <v>9.1</v>
      </c>
      <c r="L74" s="5">
        <v>62</v>
      </c>
      <c r="M74" s="3">
        <v>9.9999999999999893</v>
      </c>
      <c r="N74" s="3">
        <v>64</v>
      </c>
      <c r="O74" s="5">
        <v>9.1</v>
      </c>
      <c r="P74" s="5">
        <v>70</v>
      </c>
      <c r="Q74" s="3">
        <v>11.5</v>
      </c>
      <c r="R74" s="3">
        <v>70</v>
      </c>
      <c r="S74" s="5">
        <v>220</v>
      </c>
      <c r="T74" s="5">
        <v>70</v>
      </c>
      <c r="U74" s="3">
        <v>164</v>
      </c>
      <c r="V74" s="3">
        <v>70</v>
      </c>
      <c r="Y74" s="3">
        <v>34</v>
      </c>
      <c r="Z74" s="3">
        <v>70</v>
      </c>
      <c r="AA74" s="9" t="s">
        <v>148</v>
      </c>
      <c r="AB74" s="5">
        <v>66</v>
      </c>
      <c r="AC74" s="10" t="s">
        <v>234</v>
      </c>
      <c r="AD74" s="3">
        <v>66</v>
      </c>
      <c r="AG74" s="6"/>
      <c r="AH74" s="6"/>
      <c r="AI74" s="6"/>
      <c r="AJ74" s="6"/>
      <c r="AK74" s="6"/>
      <c r="AL74" s="6"/>
      <c r="AM74" s="6"/>
      <c r="AN74" s="6"/>
    </row>
    <row r="75" spans="1:56" x14ac:dyDescent="0.15">
      <c r="A75" s="8"/>
      <c r="B75" s="8"/>
      <c r="C75" s="6"/>
      <c r="D75" s="6"/>
      <c r="E75" s="6"/>
      <c r="F75" s="6"/>
      <c r="G75" s="5">
        <v>3519</v>
      </c>
      <c r="H75" s="5">
        <v>70</v>
      </c>
      <c r="I75" s="3">
        <v>2449</v>
      </c>
      <c r="J75" s="3">
        <v>70</v>
      </c>
      <c r="K75" s="5">
        <v>9.1999999999999993</v>
      </c>
      <c r="L75" s="5">
        <v>62</v>
      </c>
      <c r="M75" s="3">
        <v>10.1</v>
      </c>
      <c r="N75" s="3">
        <v>64</v>
      </c>
      <c r="O75" s="5">
        <v>10.4</v>
      </c>
      <c r="P75" s="5">
        <v>70</v>
      </c>
      <c r="Q75" s="3">
        <v>12.7</v>
      </c>
      <c r="R75" s="3">
        <v>70</v>
      </c>
      <c r="S75" s="5">
        <v>223</v>
      </c>
      <c r="T75" s="5">
        <v>70</v>
      </c>
      <c r="U75" s="3">
        <v>166</v>
      </c>
      <c r="V75" s="3">
        <v>70</v>
      </c>
      <c r="Y75" s="3">
        <v>35</v>
      </c>
      <c r="Z75" s="3">
        <v>70</v>
      </c>
      <c r="AA75" s="9" t="s">
        <v>151</v>
      </c>
      <c r="AB75" s="5">
        <v>66</v>
      </c>
      <c r="AC75" s="10" t="s">
        <v>235</v>
      </c>
      <c r="AD75" s="3">
        <v>66</v>
      </c>
      <c r="AG75" s="6"/>
      <c r="AH75" s="6"/>
      <c r="AI75" s="6"/>
      <c r="AJ75" s="6"/>
      <c r="AK75" s="6"/>
      <c r="AL75" s="6"/>
      <c r="AM75" s="6"/>
      <c r="AN75" s="6"/>
    </row>
    <row r="76" spans="1:56" x14ac:dyDescent="0.15">
      <c r="A76" s="8"/>
      <c r="B76" s="8"/>
      <c r="C76" s="6"/>
      <c r="D76" s="6"/>
      <c r="E76" s="6"/>
      <c r="F76" s="6"/>
      <c r="G76" s="5">
        <v>3520</v>
      </c>
      <c r="H76" s="5">
        <v>72</v>
      </c>
      <c r="I76" s="3">
        <v>2450</v>
      </c>
      <c r="J76" s="3">
        <v>72</v>
      </c>
      <c r="K76" s="5">
        <v>9.3000000000000007</v>
      </c>
      <c r="L76" s="5">
        <v>60</v>
      </c>
      <c r="M76" s="3">
        <v>10.199999999999999</v>
      </c>
      <c r="N76" s="3">
        <v>62</v>
      </c>
      <c r="O76" s="5">
        <v>10.5</v>
      </c>
      <c r="P76" s="5">
        <v>72</v>
      </c>
      <c r="Q76" s="3">
        <v>12.8</v>
      </c>
      <c r="R76" s="3">
        <v>72</v>
      </c>
      <c r="S76" s="5">
        <v>224</v>
      </c>
      <c r="T76" s="5">
        <v>72</v>
      </c>
      <c r="U76" s="3">
        <v>167</v>
      </c>
      <c r="V76" s="3">
        <v>72</v>
      </c>
      <c r="Y76" s="3">
        <v>36</v>
      </c>
      <c r="Z76" s="3">
        <v>72</v>
      </c>
      <c r="AA76" s="9" t="s">
        <v>154</v>
      </c>
      <c r="AB76" s="5">
        <v>64</v>
      </c>
      <c r="AC76" s="10" t="s">
        <v>236</v>
      </c>
      <c r="AD76" s="3">
        <v>64</v>
      </c>
      <c r="AG76" s="6"/>
      <c r="AH76" s="6"/>
      <c r="AK76" s="6"/>
      <c r="AL76" s="6"/>
      <c r="AM76" s="6"/>
      <c r="AN76" s="6"/>
    </row>
    <row r="77" spans="1:56" x14ac:dyDescent="0.15">
      <c r="A77" s="8"/>
      <c r="B77" s="8"/>
      <c r="C77" s="6"/>
      <c r="D77" s="6"/>
      <c r="E77" s="6"/>
      <c r="F77" s="6"/>
      <c r="G77" s="5">
        <v>3639</v>
      </c>
      <c r="H77" s="5">
        <v>72</v>
      </c>
      <c r="I77" s="3">
        <v>2549</v>
      </c>
      <c r="J77" s="3">
        <v>72</v>
      </c>
      <c r="K77" s="5">
        <v>9.4</v>
      </c>
      <c r="L77" s="5">
        <v>60</v>
      </c>
      <c r="M77" s="3">
        <v>10.3</v>
      </c>
      <c r="N77" s="3">
        <v>62</v>
      </c>
      <c r="O77" s="5">
        <v>11.8</v>
      </c>
      <c r="P77" s="5">
        <v>72</v>
      </c>
      <c r="Q77" s="3">
        <v>14</v>
      </c>
      <c r="R77" s="3">
        <v>72</v>
      </c>
      <c r="S77" s="5">
        <v>227</v>
      </c>
      <c r="T77" s="5">
        <v>72</v>
      </c>
      <c r="U77" s="3">
        <v>169</v>
      </c>
      <c r="V77" s="3">
        <v>72</v>
      </c>
      <c r="Y77" s="3">
        <v>37</v>
      </c>
      <c r="Z77" s="3">
        <v>72</v>
      </c>
      <c r="AA77" s="9" t="s">
        <v>155</v>
      </c>
      <c r="AB77" s="5">
        <v>64</v>
      </c>
      <c r="AC77" s="10" t="s">
        <v>237</v>
      </c>
      <c r="AD77" s="3">
        <v>64</v>
      </c>
      <c r="AG77" s="6"/>
      <c r="AH77" s="6"/>
      <c r="AK77" s="6"/>
      <c r="AL77" s="6"/>
      <c r="AM77" s="6"/>
      <c r="AN77" s="6"/>
    </row>
    <row r="78" spans="1:56" x14ac:dyDescent="0.15">
      <c r="A78" s="8"/>
      <c r="B78" s="8"/>
      <c r="C78" s="6"/>
      <c r="D78" s="6"/>
      <c r="E78" s="6"/>
      <c r="F78" s="6"/>
      <c r="G78" s="5">
        <v>3640</v>
      </c>
      <c r="H78" s="5">
        <v>74</v>
      </c>
      <c r="I78" s="3">
        <v>2550</v>
      </c>
      <c r="J78" s="3">
        <v>74</v>
      </c>
      <c r="K78" s="5">
        <v>9.5</v>
      </c>
      <c r="L78" s="5">
        <v>50</v>
      </c>
      <c r="M78" s="3">
        <v>10.4</v>
      </c>
      <c r="N78" s="3">
        <v>60</v>
      </c>
      <c r="O78" s="5">
        <v>11.9</v>
      </c>
      <c r="P78" s="5">
        <v>74</v>
      </c>
      <c r="Q78" s="3">
        <v>14.1</v>
      </c>
      <c r="R78" s="3">
        <v>74</v>
      </c>
      <c r="S78" s="5">
        <v>228</v>
      </c>
      <c r="T78" s="5">
        <v>74</v>
      </c>
      <c r="U78" s="3">
        <v>170</v>
      </c>
      <c r="V78" s="3">
        <v>74</v>
      </c>
      <c r="Y78" s="3">
        <v>38</v>
      </c>
      <c r="Z78" s="3">
        <v>74</v>
      </c>
      <c r="AA78" s="9" t="s">
        <v>156</v>
      </c>
      <c r="AB78" s="5">
        <v>62</v>
      </c>
      <c r="AC78" s="10" t="s">
        <v>238</v>
      </c>
      <c r="AD78" s="3">
        <v>62</v>
      </c>
      <c r="AG78" s="6"/>
      <c r="AH78" s="6"/>
      <c r="AK78" s="6"/>
      <c r="AL78" s="6"/>
      <c r="AM78" s="6"/>
      <c r="AN78" s="6"/>
    </row>
    <row r="79" spans="1:56" x14ac:dyDescent="0.15">
      <c r="A79" s="8"/>
      <c r="B79" s="8"/>
      <c r="C79" s="6"/>
      <c r="D79" s="6"/>
      <c r="E79" s="6"/>
      <c r="F79" s="6"/>
      <c r="G79" s="5">
        <v>3759</v>
      </c>
      <c r="H79" s="5">
        <v>74</v>
      </c>
      <c r="I79" s="3">
        <v>2649</v>
      </c>
      <c r="J79" s="3">
        <v>74</v>
      </c>
      <c r="K79" s="5">
        <v>9.6</v>
      </c>
      <c r="L79" s="5">
        <v>50</v>
      </c>
      <c r="M79" s="3">
        <v>10.5</v>
      </c>
      <c r="N79" s="3">
        <v>60</v>
      </c>
      <c r="O79" s="5">
        <v>13.2</v>
      </c>
      <c r="P79" s="5">
        <v>74</v>
      </c>
      <c r="Q79" s="3">
        <v>15.3</v>
      </c>
      <c r="R79" s="3">
        <v>74</v>
      </c>
      <c r="S79" s="5">
        <v>231</v>
      </c>
      <c r="T79" s="5">
        <v>74</v>
      </c>
      <c r="U79" s="3">
        <v>172</v>
      </c>
      <c r="V79" s="3">
        <v>74</v>
      </c>
      <c r="Y79" s="3">
        <v>39</v>
      </c>
      <c r="Z79" s="3">
        <v>74</v>
      </c>
      <c r="AA79" s="9" t="s">
        <v>157</v>
      </c>
      <c r="AB79" s="5">
        <v>62</v>
      </c>
      <c r="AC79" s="10" t="s">
        <v>239</v>
      </c>
      <c r="AD79" s="3">
        <v>62</v>
      </c>
      <c r="AG79" s="6"/>
      <c r="AH79" s="6"/>
      <c r="AK79" s="6"/>
      <c r="AL79" s="6"/>
      <c r="AM79" s="6"/>
      <c r="AN79" s="6"/>
    </row>
    <row r="80" spans="1:56" x14ac:dyDescent="0.15">
      <c r="A80" s="8"/>
      <c r="B80" s="8"/>
      <c r="C80" s="6"/>
      <c r="D80" s="6"/>
      <c r="E80" s="6"/>
      <c r="F80" s="6"/>
      <c r="G80" s="5">
        <v>3760</v>
      </c>
      <c r="H80" s="5">
        <v>76</v>
      </c>
      <c r="I80" s="3">
        <v>2650</v>
      </c>
      <c r="J80" s="3">
        <v>76</v>
      </c>
      <c r="K80" s="5">
        <v>9.6999999999999993</v>
      </c>
      <c r="L80" s="5">
        <v>40</v>
      </c>
      <c r="M80" s="3">
        <v>10.6</v>
      </c>
      <c r="N80" s="3">
        <v>50</v>
      </c>
      <c r="O80" s="5">
        <v>13.3</v>
      </c>
      <c r="P80" s="5">
        <v>76</v>
      </c>
      <c r="Q80" s="3">
        <v>15.4</v>
      </c>
      <c r="R80" s="3">
        <v>76</v>
      </c>
      <c r="S80" s="5">
        <v>232</v>
      </c>
      <c r="T80" s="5">
        <v>76</v>
      </c>
      <c r="U80" s="3">
        <v>173</v>
      </c>
      <c r="V80" s="3">
        <v>76</v>
      </c>
      <c r="Y80" s="3">
        <v>40</v>
      </c>
      <c r="Z80" s="3">
        <v>76</v>
      </c>
      <c r="AA80" s="9" t="s">
        <v>158</v>
      </c>
      <c r="AB80" s="5">
        <v>60</v>
      </c>
      <c r="AC80" s="10" t="s">
        <v>240</v>
      </c>
      <c r="AD80" s="3">
        <v>60</v>
      </c>
      <c r="AG80" s="6"/>
      <c r="AH80" s="6"/>
      <c r="AK80" s="6"/>
      <c r="AL80" s="6"/>
      <c r="AM80" s="6"/>
      <c r="AN80" s="6"/>
    </row>
    <row r="81" spans="1:56" x14ac:dyDescent="0.15">
      <c r="A81" s="8"/>
      <c r="B81" s="8"/>
      <c r="C81" s="6"/>
      <c r="D81" s="6"/>
      <c r="E81" s="6"/>
      <c r="F81" s="6"/>
      <c r="G81" s="5">
        <v>3879</v>
      </c>
      <c r="H81" s="5">
        <v>76</v>
      </c>
      <c r="I81" s="3">
        <v>2749</v>
      </c>
      <c r="J81" s="3">
        <v>76</v>
      </c>
      <c r="K81" s="5">
        <v>9.8000000000000007</v>
      </c>
      <c r="L81" s="5">
        <v>40</v>
      </c>
      <c r="M81" s="3">
        <v>10.7</v>
      </c>
      <c r="N81" s="3">
        <v>50</v>
      </c>
      <c r="O81" s="5">
        <v>14.6</v>
      </c>
      <c r="P81" s="5">
        <v>76</v>
      </c>
      <c r="Q81" s="3">
        <v>16.600000000000001</v>
      </c>
      <c r="R81" s="3">
        <v>76</v>
      </c>
      <c r="S81" s="5">
        <v>235</v>
      </c>
      <c r="T81" s="5">
        <v>76</v>
      </c>
      <c r="U81" s="3">
        <v>175</v>
      </c>
      <c r="V81" s="3">
        <v>76</v>
      </c>
      <c r="Y81" s="3">
        <v>41</v>
      </c>
      <c r="Z81" s="3">
        <v>76</v>
      </c>
      <c r="AA81" s="9" t="s">
        <v>159</v>
      </c>
      <c r="AB81" s="5">
        <v>60</v>
      </c>
      <c r="AC81" s="10" t="s">
        <v>241</v>
      </c>
      <c r="AD81" s="3">
        <v>60</v>
      </c>
      <c r="AG81" s="6"/>
      <c r="AH81" s="6"/>
      <c r="AK81" s="6"/>
      <c r="AL81" s="6"/>
      <c r="AM81" s="6"/>
      <c r="AN81" s="6"/>
    </row>
    <row r="82" spans="1:56" x14ac:dyDescent="0.15">
      <c r="A82" s="8"/>
      <c r="B82" s="8"/>
      <c r="C82" s="6"/>
      <c r="D82" s="6"/>
      <c r="E82" s="6"/>
      <c r="F82" s="6"/>
      <c r="G82" s="5">
        <v>3880</v>
      </c>
      <c r="H82" s="5">
        <v>78</v>
      </c>
      <c r="I82" s="3">
        <v>2750</v>
      </c>
      <c r="J82" s="3">
        <v>78</v>
      </c>
      <c r="K82" s="5">
        <v>9.9</v>
      </c>
      <c r="L82" s="5">
        <v>30</v>
      </c>
      <c r="M82" s="3">
        <v>10.8</v>
      </c>
      <c r="N82" s="3">
        <v>40</v>
      </c>
      <c r="O82" s="5">
        <v>14.7</v>
      </c>
      <c r="P82" s="5">
        <v>78</v>
      </c>
      <c r="Q82" s="3">
        <v>16.7</v>
      </c>
      <c r="R82" s="3">
        <v>78</v>
      </c>
      <c r="S82" s="5">
        <v>236</v>
      </c>
      <c r="T82" s="5">
        <v>78</v>
      </c>
      <c r="U82" s="3">
        <v>176</v>
      </c>
      <c r="V82" s="3">
        <v>78</v>
      </c>
      <c r="Y82" s="3">
        <v>42</v>
      </c>
      <c r="Z82" s="3">
        <v>78</v>
      </c>
      <c r="AA82" s="9" t="s">
        <v>160</v>
      </c>
      <c r="AB82" s="5">
        <v>50</v>
      </c>
      <c r="AC82" s="10" t="s">
        <v>242</v>
      </c>
      <c r="AD82" s="3">
        <v>50</v>
      </c>
      <c r="AG82" s="6"/>
      <c r="AH82" s="6"/>
      <c r="AK82" s="6"/>
      <c r="AL82" s="6"/>
      <c r="AM82" s="6"/>
      <c r="AN82" s="6"/>
    </row>
    <row r="83" spans="1:56" x14ac:dyDescent="0.15">
      <c r="A83" s="8"/>
      <c r="B83" s="8"/>
      <c r="C83" s="6"/>
      <c r="D83" s="6"/>
      <c r="E83" s="6"/>
      <c r="F83" s="6"/>
      <c r="G83" s="5">
        <v>3999</v>
      </c>
      <c r="H83" s="5">
        <v>78</v>
      </c>
      <c r="I83" s="3">
        <v>2849</v>
      </c>
      <c r="J83" s="3">
        <v>78</v>
      </c>
      <c r="K83" s="5">
        <v>10</v>
      </c>
      <c r="L83" s="5">
        <v>30</v>
      </c>
      <c r="M83" s="3">
        <v>10.9</v>
      </c>
      <c r="N83" s="3">
        <v>40</v>
      </c>
      <c r="O83" s="5">
        <v>16</v>
      </c>
      <c r="P83" s="5">
        <v>78</v>
      </c>
      <c r="Q83" s="3">
        <v>17.899999999999999</v>
      </c>
      <c r="R83" s="3">
        <v>78</v>
      </c>
      <c r="S83" s="5">
        <v>239</v>
      </c>
      <c r="T83" s="5">
        <v>78</v>
      </c>
      <c r="U83" s="3">
        <v>178</v>
      </c>
      <c r="V83" s="3">
        <v>78</v>
      </c>
      <c r="Y83" s="3">
        <v>43</v>
      </c>
      <c r="Z83" s="3">
        <v>78</v>
      </c>
      <c r="AA83" s="9" t="s">
        <v>168</v>
      </c>
      <c r="AB83" s="5">
        <v>50</v>
      </c>
      <c r="AC83" s="10" t="s">
        <v>243</v>
      </c>
      <c r="AD83" s="3">
        <v>50</v>
      </c>
      <c r="AG83" s="6"/>
      <c r="AH83" s="6"/>
      <c r="AK83" s="6"/>
      <c r="AL83" s="6"/>
      <c r="AM83" s="6"/>
      <c r="AN83" s="6"/>
    </row>
    <row r="84" spans="1:56" x14ac:dyDescent="0.15">
      <c r="A84" s="6"/>
      <c r="B84" s="6"/>
      <c r="C84" s="6"/>
      <c r="D84" s="6"/>
      <c r="E84" s="6"/>
      <c r="F84" s="6"/>
      <c r="G84" s="5">
        <v>4000</v>
      </c>
      <c r="H84" s="5">
        <v>80</v>
      </c>
      <c r="I84" s="3">
        <v>2850</v>
      </c>
      <c r="J84" s="3">
        <v>80</v>
      </c>
      <c r="K84" s="5">
        <v>10.1</v>
      </c>
      <c r="L84" s="5">
        <v>20</v>
      </c>
      <c r="M84" s="3">
        <v>11</v>
      </c>
      <c r="N84" s="3">
        <v>30</v>
      </c>
      <c r="O84" s="5">
        <v>16.100000000000001</v>
      </c>
      <c r="P84" s="5">
        <v>80</v>
      </c>
      <c r="Q84" s="3">
        <v>18</v>
      </c>
      <c r="R84" s="3">
        <v>80</v>
      </c>
      <c r="S84" s="5">
        <v>240</v>
      </c>
      <c r="T84" s="5">
        <v>80</v>
      </c>
      <c r="U84" s="3">
        <v>179</v>
      </c>
      <c r="V84" s="3">
        <v>80</v>
      </c>
      <c r="Y84" s="3">
        <v>44</v>
      </c>
      <c r="Z84" s="3">
        <v>80</v>
      </c>
      <c r="AA84" s="9" t="s">
        <v>170</v>
      </c>
      <c r="AB84" s="5">
        <v>40</v>
      </c>
      <c r="AC84" s="10" t="s">
        <v>244</v>
      </c>
      <c r="AD84" s="3">
        <v>40</v>
      </c>
      <c r="AG84" s="6"/>
      <c r="AH84" s="6"/>
      <c r="AK84" s="6"/>
      <c r="AL84" s="6"/>
      <c r="AM84" s="6"/>
      <c r="AN84" s="6"/>
    </row>
    <row r="85" spans="1:56" x14ac:dyDescent="0.15">
      <c r="A85" s="6"/>
      <c r="B85" s="6"/>
      <c r="C85" s="6"/>
      <c r="D85" s="6"/>
      <c r="E85" s="6"/>
      <c r="F85" s="6"/>
      <c r="G85" s="5">
        <v>4249</v>
      </c>
      <c r="H85" s="5">
        <v>80</v>
      </c>
      <c r="I85" s="3">
        <v>2999</v>
      </c>
      <c r="J85" s="3">
        <v>80</v>
      </c>
      <c r="K85" s="5">
        <v>10.199999999999999</v>
      </c>
      <c r="L85" s="5">
        <v>20</v>
      </c>
      <c r="M85" s="3">
        <v>11.1</v>
      </c>
      <c r="N85" s="3">
        <v>30</v>
      </c>
      <c r="O85" s="5">
        <v>18.2</v>
      </c>
      <c r="P85" s="5">
        <v>80</v>
      </c>
      <c r="Q85" s="3">
        <v>19.600000000000001</v>
      </c>
      <c r="R85" s="3">
        <v>80</v>
      </c>
      <c r="S85" s="5">
        <v>247</v>
      </c>
      <c r="T85" s="5">
        <v>80</v>
      </c>
      <c r="U85" s="3">
        <v>185</v>
      </c>
      <c r="V85" s="3">
        <v>80</v>
      </c>
      <c r="Y85" s="3">
        <v>46</v>
      </c>
      <c r="Z85" s="3">
        <v>80</v>
      </c>
      <c r="AA85" s="9" t="s">
        <v>176</v>
      </c>
      <c r="AB85" s="5">
        <v>40</v>
      </c>
      <c r="AC85" s="10" t="s">
        <v>245</v>
      </c>
      <c r="AD85" s="3">
        <v>40</v>
      </c>
      <c r="AG85" s="6"/>
      <c r="AH85" s="6"/>
      <c r="AK85" s="6"/>
      <c r="AL85" s="6"/>
      <c r="AM85" s="6"/>
      <c r="AN85" s="6"/>
    </row>
    <row r="86" spans="1:56" x14ac:dyDescent="0.15">
      <c r="A86" s="6"/>
      <c r="B86" s="6"/>
      <c r="C86" s="6"/>
      <c r="D86" s="6"/>
      <c r="E86" s="6"/>
      <c r="F86" s="6"/>
      <c r="G86" s="5">
        <v>4250</v>
      </c>
      <c r="H86" s="5">
        <v>85</v>
      </c>
      <c r="I86" s="3">
        <v>3000</v>
      </c>
      <c r="J86" s="3">
        <v>85</v>
      </c>
      <c r="K86" s="5">
        <v>10.3</v>
      </c>
      <c r="L86" s="5">
        <v>10</v>
      </c>
      <c r="M86" s="3">
        <v>11.2</v>
      </c>
      <c r="N86" s="3">
        <v>20</v>
      </c>
      <c r="O86" s="5">
        <v>18.3</v>
      </c>
      <c r="P86" s="5">
        <v>85</v>
      </c>
      <c r="Q86" s="3">
        <v>19.7</v>
      </c>
      <c r="R86" s="3">
        <v>85</v>
      </c>
      <c r="S86" s="5">
        <v>248</v>
      </c>
      <c r="T86" s="5">
        <v>85</v>
      </c>
      <c r="U86" s="3">
        <v>186</v>
      </c>
      <c r="V86" s="3">
        <v>85</v>
      </c>
      <c r="Y86" s="3">
        <v>47</v>
      </c>
      <c r="Z86" s="3">
        <v>85</v>
      </c>
      <c r="AA86" s="9" t="s">
        <v>178</v>
      </c>
      <c r="AB86" s="5">
        <v>30</v>
      </c>
      <c r="AC86" s="10" t="s">
        <v>246</v>
      </c>
      <c r="AD86" s="3">
        <v>30</v>
      </c>
      <c r="AG86" s="6"/>
      <c r="AH86" s="6"/>
      <c r="AK86" s="6"/>
      <c r="AL86" s="6"/>
      <c r="AM86" s="6"/>
      <c r="AN86" s="6"/>
      <c r="AP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</row>
    <row r="87" spans="1:56" x14ac:dyDescent="0.15">
      <c r="A87" s="6"/>
      <c r="B87" s="6"/>
      <c r="C87" s="6"/>
      <c r="D87" s="6"/>
      <c r="E87" s="6"/>
      <c r="F87" s="6"/>
      <c r="G87" s="5">
        <v>4499</v>
      </c>
      <c r="H87" s="5">
        <v>85</v>
      </c>
      <c r="I87" s="3">
        <v>3149</v>
      </c>
      <c r="J87" s="3">
        <v>85</v>
      </c>
      <c r="K87" s="5">
        <v>10.4</v>
      </c>
      <c r="L87" s="5">
        <v>10</v>
      </c>
      <c r="M87" s="3">
        <v>11.3</v>
      </c>
      <c r="N87" s="3">
        <v>20</v>
      </c>
      <c r="O87" s="5">
        <v>20.399999999999999</v>
      </c>
      <c r="P87" s="5">
        <v>85</v>
      </c>
      <c r="Q87" s="3">
        <v>21.3</v>
      </c>
      <c r="R87" s="3">
        <v>85</v>
      </c>
      <c r="S87" s="5">
        <v>254</v>
      </c>
      <c r="T87" s="5">
        <v>85</v>
      </c>
      <c r="U87" s="3">
        <v>192</v>
      </c>
      <c r="V87" s="3">
        <v>85</v>
      </c>
      <c r="Y87" s="3">
        <v>49</v>
      </c>
      <c r="Z87" s="3">
        <v>85</v>
      </c>
      <c r="AA87" s="9" t="s">
        <v>247</v>
      </c>
      <c r="AB87" s="5">
        <v>30</v>
      </c>
      <c r="AC87" s="10" t="s">
        <v>248</v>
      </c>
      <c r="AD87" s="3">
        <v>30</v>
      </c>
      <c r="AG87" s="6"/>
      <c r="AH87" s="6"/>
      <c r="AK87" s="6"/>
      <c r="AL87" s="6"/>
      <c r="AM87" s="6"/>
      <c r="AN87" s="6"/>
      <c r="AP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</row>
    <row r="88" spans="1:56" x14ac:dyDescent="0.15">
      <c r="A88" s="6"/>
      <c r="B88" s="6"/>
      <c r="C88" s="6"/>
      <c r="D88" s="6"/>
      <c r="E88" s="6"/>
      <c r="F88" s="6"/>
      <c r="G88" s="5">
        <v>4500</v>
      </c>
      <c r="H88" s="5">
        <v>90</v>
      </c>
      <c r="I88" s="3">
        <v>3150</v>
      </c>
      <c r="J88" s="3">
        <v>90</v>
      </c>
      <c r="K88" s="5">
        <v>10.5</v>
      </c>
      <c r="L88" s="5">
        <v>0</v>
      </c>
      <c r="M88" s="3">
        <v>11.4</v>
      </c>
      <c r="N88" s="3">
        <v>10</v>
      </c>
      <c r="O88" s="5">
        <v>20.5</v>
      </c>
      <c r="P88" s="5">
        <v>90</v>
      </c>
      <c r="Q88" s="3">
        <v>21.4</v>
      </c>
      <c r="R88" s="3">
        <v>90</v>
      </c>
      <c r="S88" s="5">
        <v>255</v>
      </c>
      <c r="T88" s="5">
        <v>90</v>
      </c>
      <c r="U88" s="3">
        <v>193</v>
      </c>
      <c r="V88" s="3">
        <v>90</v>
      </c>
      <c r="Y88" s="3">
        <v>50</v>
      </c>
      <c r="Z88" s="3">
        <v>90</v>
      </c>
      <c r="AA88" s="9" t="s">
        <v>249</v>
      </c>
      <c r="AB88" s="5">
        <v>20</v>
      </c>
      <c r="AC88" s="10" t="s">
        <v>250</v>
      </c>
      <c r="AD88" s="3">
        <v>20</v>
      </c>
      <c r="AG88" s="6"/>
      <c r="AH88" s="6"/>
      <c r="AK88" s="6"/>
      <c r="AL88" s="6"/>
      <c r="AM88" s="6"/>
      <c r="AN88" s="6"/>
      <c r="AP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</row>
    <row r="89" spans="1:56" x14ac:dyDescent="0.15">
      <c r="A89" s="6"/>
      <c r="B89" s="6"/>
      <c r="C89" s="6"/>
      <c r="D89" s="6"/>
      <c r="E89" s="6"/>
      <c r="F89" s="6"/>
      <c r="G89" s="5">
        <v>4619</v>
      </c>
      <c r="H89" s="5">
        <v>90</v>
      </c>
      <c r="I89" s="3">
        <v>3199</v>
      </c>
      <c r="J89" s="3">
        <v>90</v>
      </c>
      <c r="K89" s="5">
        <v>20</v>
      </c>
      <c r="L89" s="5">
        <v>0</v>
      </c>
      <c r="M89" s="3">
        <v>11.5</v>
      </c>
      <c r="N89" s="3">
        <v>10</v>
      </c>
      <c r="O89" s="5">
        <v>22.3</v>
      </c>
      <c r="P89" s="5">
        <v>90</v>
      </c>
      <c r="Q89" s="3">
        <v>23</v>
      </c>
      <c r="R89" s="3">
        <v>90</v>
      </c>
      <c r="S89" s="5">
        <v>259</v>
      </c>
      <c r="T89" s="5">
        <v>90</v>
      </c>
      <c r="U89" s="3">
        <v>198</v>
      </c>
      <c r="V89" s="3">
        <v>90</v>
      </c>
      <c r="Y89" s="3">
        <v>51</v>
      </c>
      <c r="Z89" s="3">
        <v>90</v>
      </c>
      <c r="AA89" s="9" t="s">
        <v>251</v>
      </c>
      <c r="AB89" s="5">
        <v>20</v>
      </c>
      <c r="AC89" s="10" t="s">
        <v>252</v>
      </c>
      <c r="AD89" s="3">
        <v>20</v>
      </c>
      <c r="AE89" s="6"/>
      <c r="AF89" s="6"/>
      <c r="AG89" s="6"/>
      <c r="AH89" s="6"/>
      <c r="AK89" s="6"/>
      <c r="AL89" s="6"/>
      <c r="AM89" s="6"/>
      <c r="AN89" s="6"/>
      <c r="AP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</row>
    <row r="90" spans="1:56" x14ac:dyDescent="0.15">
      <c r="A90" s="6"/>
      <c r="B90" s="6"/>
      <c r="C90" s="6"/>
      <c r="D90" s="6"/>
      <c r="E90" s="6"/>
      <c r="F90" s="6"/>
      <c r="G90" s="5">
        <v>4620</v>
      </c>
      <c r="H90" s="5">
        <v>95</v>
      </c>
      <c r="I90" s="3">
        <v>3200</v>
      </c>
      <c r="J90" s="3">
        <v>95</v>
      </c>
      <c r="K90" s="6"/>
      <c r="L90" s="6"/>
      <c r="M90" s="3">
        <v>11.6</v>
      </c>
      <c r="N90" s="3">
        <v>0</v>
      </c>
      <c r="O90" s="5">
        <v>22.4</v>
      </c>
      <c r="P90" s="5">
        <v>95</v>
      </c>
      <c r="Q90" s="3">
        <v>23.1</v>
      </c>
      <c r="R90" s="3">
        <v>95</v>
      </c>
      <c r="S90" s="5">
        <v>260</v>
      </c>
      <c r="T90" s="5">
        <v>95</v>
      </c>
      <c r="U90" s="3">
        <v>199</v>
      </c>
      <c r="V90" s="3">
        <v>95</v>
      </c>
      <c r="Y90" s="3">
        <v>52</v>
      </c>
      <c r="Z90" s="3">
        <v>95</v>
      </c>
      <c r="AA90" s="9" t="s">
        <v>253</v>
      </c>
      <c r="AB90" s="5">
        <v>10</v>
      </c>
      <c r="AC90" s="10" t="s">
        <v>254</v>
      </c>
      <c r="AD90" s="3">
        <v>10</v>
      </c>
      <c r="AE90" s="6"/>
      <c r="AF90" s="6"/>
      <c r="AG90" s="6"/>
      <c r="AH90" s="6"/>
      <c r="AK90" s="6"/>
      <c r="AL90" s="6"/>
      <c r="AM90" s="6"/>
      <c r="AN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</row>
    <row r="91" spans="1:56" x14ac:dyDescent="0.15">
      <c r="A91" s="6"/>
      <c r="B91" s="6"/>
      <c r="C91" s="6"/>
      <c r="D91" s="6"/>
      <c r="E91" s="6"/>
      <c r="F91" s="6"/>
      <c r="G91" s="5">
        <v>4739</v>
      </c>
      <c r="H91" s="5">
        <v>95</v>
      </c>
      <c r="I91" s="3">
        <v>3249</v>
      </c>
      <c r="J91" s="3">
        <v>95</v>
      </c>
      <c r="K91" s="6"/>
      <c r="L91" s="6"/>
      <c r="M91" s="3">
        <v>30</v>
      </c>
      <c r="N91" s="3">
        <v>0</v>
      </c>
      <c r="O91" s="5">
        <v>24.2</v>
      </c>
      <c r="P91" s="5">
        <v>95</v>
      </c>
      <c r="Q91" s="3">
        <v>24.7</v>
      </c>
      <c r="R91" s="3">
        <v>95</v>
      </c>
      <c r="S91" s="5">
        <v>264</v>
      </c>
      <c r="T91" s="5">
        <v>95</v>
      </c>
      <c r="U91" s="3">
        <v>204</v>
      </c>
      <c r="V91" s="3">
        <v>95</v>
      </c>
      <c r="Y91" s="3">
        <v>53</v>
      </c>
      <c r="Z91" s="3">
        <v>95</v>
      </c>
      <c r="AA91" s="9" t="s">
        <v>255</v>
      </c>
      <c r="AB91" s="5">
        <v>10</v>
      </c>
      <c r="AC91" s="10" t="s">
        <v>256</v>
      </c>
      <c r="AD91" s="3">
        <v>10</v>
      </c>
      <c r="AE91" s="6"/>
      <c r="AF91" s="6"/>
      <c r="AG91" s="6"/>
      <c r="AH91" s="6"/>
      <c r="AK91" s="6"/>
      <c r="AL91" s="6"/>
      <c r="AM91" s="6"/>
      <c r="AN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</row>
    <row r="92" spans="1:56" x14ac:dyDescent="0.15">
      <c r="A92" s="6"/>
      <c r="B92" s="6"/>
      <c r="C92" s="6"/>
      <c r="D92" s="6"/>
      <c r="E92" s="6"/>
      <c r="F92" s="6"/>
      <c r="G92" s="5">
        <v>4740</v>
      </c>
      <c r="H92" s="5">
        <v>100</v>
      </c>
      <c r="I92" s="3">
        <v>3250</v>
      </c>
      <c r="J92" s="3">
        <v>100</v>
      </c>
      <c r="K92" s="6"/>
      <c r="L92" s="6"/>
      <c r="M92" s="6"/>
      <c r="N92" s="6"/>
      <c r="O92" s="5">
        <v>24.3</v>
      </c>
      <c r="P92" s="5">
        <v>100</v>
      </c>
      <c r="Q92" s="3">
        <v>24.8</v>
      </c>
      <c r="R92" s="3">
        <v>100</v>
      </c>
      <c r="S92" s="5">
        <v>265</v>
      </c>
      <c r="T92" s="5">
        <v>100</v>
      </c>
      <c r="U92" s="3">
        <v>205</v>
      </c>
      <c r="V92" s="3">
        <v>100</v>
      </c>
      <c r="Y92" s="3">
        <v>54</v>
      </c>
      <c r="Z92" s="3">
        <v>100</v>
      </c>
      <c r="AA92" s="9" t="s">
        <v>257</v>
      </c>
      <c r="AB92" s="5">
        <v>0</v>
      </c>
      <c r="AC92" s="10" t="s">
        <v>258</v>
      </c>
      <c r="AD92" s="3">
        <v>0</v>
      </c>
      <c r="AE92" s="6"/>
      <c r="AF92" s="6"/>
      <c r="AG92" s="6"/>
      <c r="AH92" s="6"/>
      <c r="AK92" s="6"/>
      <c r="AL92" s="6"/>
      <c r="AM92" s="6"/>
      <c r="AN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</row>
    <row r="93" spans="1:56" x14ac:dyDescent="0.15">
      <c r="A93" s="6"/>
      <c r="B93" s="6"/>
      <c r="C93" s="6"/>
      <c r="D93" s="6"/>
      <c r="E93" s="6"/>
      <c r="F93" s="6"/>
      <c r="G93" s="5">
        <v>10000</v>
      </c>
      <c r="H93" s="5">
        <v>100</v>
      </c>
      <c r="I93" s="3">
        <v>10000</v>
      </c>
      <c r="J93" s="3">
        <v>100</v>
      </c>
      <c r="K93" s="6"/>
      <c r="L93" s="6"/>
      <c r="M93" s="6"/>
      <c r="N93" s="6"/>
      <c r="O93" s="5">
        <v>40</v>
      </c>
      <c r="P93" s="5">
        <v>100</v>
      </c>
      <c r="Q93" s="3">
        <v>40</v>
      </c>
      <c r="R93" s="3">
        <v>100</v>
      </c>
      <c r="S93" s="5">
        <v>400</v>
      </c>
      <c r="T93" s="5">
        <v>100</v>
      </c>
      <c r="U93" s="3">
        <v>300</v>
      </c>
      <c r="V93" s="3">
        <v>100</v>
      </c>
      <c r="Y93" s="3">
        <v>100</v>
      </c>
      <c r="Z93" s="3">
        <v>100</v>
      </c>
      <c r="AA93" s="9" t="s">
        <v>259</v>
      </c>
      <c r="AB93" s="5">
        <v>0</v>
      </c>
      <c r="AC93" s="10" t="s">
        <v>260</v>
      </c>
      <c r="AD93" s="3">
        <v>0</v>
      </c>
      <c r="AE93" s="6"/>
      <c r="AF93" s="6"/>
      <c r="AG93" s="6"/>
      <c r="AH93" s="6"/>
      <c r="AK93" s="6"/>
      <c r="AL93" s="6"/>
      <c r="AM93" s="6"/>
      <c r="AN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</row>
    <row r="94" spans="1:56" x14ac:dyDescent="0.15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Y94" s="12"/>
      <c r="Z94" s="12"/>
      <c r="AA94" s="13"/>
      <c r="AB94" s="12"/>
      <c r="AC94" s="13"/>
      <c r="AD94" s="12"/>
      <c r="AE94" s="12"/>
      <c r="AF94" s="12"/>
      <c r="AK94" s="12"/>
      <c r="AL94" s="12"/>
      <c r="AM94" s="12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</row>
    <row r="95" spans="1:56" x14ac:dyDescent="0.15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6"/>
      <c r="N95" s="6"/>
      <c r="O95" s="12"/>
      <c r="P95" s="12"/>
      <c r="Q95" s="12"/>
      <c r="R95" s="12"/>
      <c r="S95" s="12"/>
      <c r="T95" s="12"/>
      <c r="U95" s="12"/>
      <c r="V95" s="12"/>
      <c r="Y95" s="12"/>
      <c r="Z95" s="12"/>
      <c r="AA95" s="13"/>
      <c r="AB95" s="12"/>
      <c r="AC95" s="13"/>
      <c r="AD95" s="12"/>
      <c r="AE95" s="12"/>
      <c r="AF95" s="12"/>
      <c r="AK95" s="12"/>
      <c r="AL95" s="12"/>
      <c r="AM95" s="12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</row>
    <row r="96" spans="1:56" x14ac:dyDescent="0.15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6"/>
      <c r="N96" s="6"/>
      <c r="O96" s="12"/>
      <c r="P96" s="12"/>
      <c r="Q96" s="12"/>
      <c r="R96" s="12"/>
      <c r="S96" s="12"/>
      <c r="T96" s="12"/>
      <c r="U96" s="12"/>
      <c r="V96" s="12"/>
      <c r="Y96" s="12"/>
      <c r="Z96" s="12"/>
      <c r="AA96" s="13"/>
      <c r="AB96" s="12"/>
      <c r="AC96" s="13"/>
      <c r="AD96" s="12"/>
      <c r="AE96" s="12"/>
      <c r="AF96" s="12"/>
      <c r="AK96" s="12"/>
      <c r="AL96" s="12"/>
      <c r="AM96" s="12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</row>
    <row r="97" spans="1:58" x14ac:dyDescent="0.15">
      <c r="A97" s="284" t="s">
        <v>261</v>
      </c>
      <c r="B97" s="284"/>
      <c r="C97" s="284"/>
      <c r="D97" s="284"/>
      <c r="E97" s="284"/>
      <c r="F97" s="284"/>
      <c r="G97" s="284"/>
      <c r="H97" s="284"/>
      <c r="I97" s="284"/>
      <c r="J97" s="284"/>
      <c r="K97" s="284"/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84"/>
      <c r="AC97" s="284"/>
      <c r="AD97" s="284"/>
      <c r="AE97" s="284"/>
      <c r="AF97" s="284"/>
      <c r="AG97" s="284"/>
      <c r="AH97" s="284"/>
      <c r="AI97" s="284"/>
      <c r="AJ97" s="284"/>
      <c r="AK97" s="284"/>
      <c r="AL97" s="284"/>
      <c r="AM97" s="284"/>
      <c r="AN97" s="284"/>
    </row>
    <row r="98" spans="1:58" ht="27" customHeight="1" x14ac:dyDescent="0.15">
      <c r="A98" s="281" t="s">
        <v>77</v>
      </c>
      <c r="B98" s="282"/>
      <c r="C98" s="282"/>
      <c r="D98" s="282"/>
      <c r="E98" s="282"/>
      <c r="F98" s="283"/>
      <c r="G98" s="281" t="s">
        <v>78</v>
      </c>
      <c r="H98" s="282"/>
      <c r="I98" s="282"/>
      <c r="J98" s="283"/>
      <c r="K98" s="281" t="s">
        <v>79</v>
      </c>
      <c r="L98" s="282"/>
      <c r="M98" s="282"/>
      <c r="N98" s="283"/>
      <c r="O98" s="281" t="s">
        <v>80</v>
      </c>
      <c r="P98" s="282"/>
      <c r="Q98" s="282"/>
      <c r="R98" s="283"/>
      <c r="S98" s="281" t="s">
        <v>81</v>
      </c>
      <c r="T98" s="282"/>
      <c r="U98" s="282"/>
      <c r="V98" s="283"/>
      <c r="W98" s="281" t="s">
        <v>82</v>
      </c>
      <c r="X98" s="282"/>
      <c r="Y98" s="282"/>
      <c r="Z98" s="283"/>
      <c r="AA98" s="281" t="s">
        <v>83</v>
      </c>
      <c r="AB98" s="282"/>
      <c r="AC98" s="282"/>
      <c r="AD98" s="283"/>
      <c r="AE98" s="281" t="s">
        <v>84</v>
      </c>
      <c r="AF98" s="282"/>
      <c r="AG98" s="282"/>
      <c r="AH98" s="283"/>
      <c r="AI98" s="281" t="s">
        <v>85</v>
      </c>
      <c r="AJ98" s="282"/>
      <c r="AK98" s="282"/>
      <c r="AL98" s="283"/>
      <c r="AM98" s="281" t="s">
        <v>35</v>
      </c>
      <c r="AN98" s="283"/>
    </row>
    <row r="99" spans="1:58" x14ac:dyDescent="0.15">
      <c r="A99" s="281" t="s">
        <v>45</v>
      </c>
      <c r="B99" s="282"/>
      <c r="C99" s="283"/>
      <c r="D99" s="281"/>
      <c r="E99" s="282" t="s">
        <v>45</v>
      </c>
      <c r="F99" s="283"/>
      <c r="G99" s="281" t="s">
        <v>45</v>
      </c>
      <c r="H99" s="283"/>
      <c r="I99" s="281" t="s">
        <v>36</v>
      </c>
      <c r="J99" s="283"/>
      <c r="K99" s="281" t="s">
        <v>45</v>
      </c>
      <c r="L99" s="283"/>
      <c r="M99" s="281" t="s">
        <v>36</v>
      </c>
      <c r="N99" s="283"/>
      <c r="O99" s="281" t="s">
        <v>45</v>
      </c>
      <c r="P99" s="283"/>
      <c r="Q99" s="281" t="s">
        <v>36</v>
      </c>
      <c r="R99" s="283"/>
      <c r="S99" s="281" t="s">
        <v>45</v>
      </c>
      <c r="T99" s="283"/>
      <c r="U99" s="281" t="s">
        <v>36</v>
      </c>
      <c r="V99" s="283"/>
      <c r="W99" s="281" t="s">
        <v>45</v>
      </c>
      <c r="X99" s="283"/>
      <c r="Y99" s="281" t="s">
        <v>36</v>
      </c>
      <c r="Z99" s="283"/>
      <c r="AA99" s="281" t="s">
        <v>45</v>
      </c>
      <c r="AB99" s="283"/>
      <c r="AC99" s="281" t="s">
        <v>36</v>
      </c>
      <c r="AD99" s="283"/>
      <c r="AE99" s="281" t="s">
        <v>45</v>
      </c>
      <c r="AF99" s="283"/>
      <c r="AG99" s="281" t="s">
        <v>36</v>
      </c>
      <c r="AH99" s="283"/>
      <c r="AI99" s="281" t="s">
        <v>45</v>
      </c>
      <c r="AJ99" s="283"/>
      <c r="AK99" s="281" t="s">
        <v>36</v>
      </c>
      <c r="AL99" s="283"/>
      <c r="AM99" s="281" t="s">
        <v>86</v>
      </c>
      <c r="AN99" s="283"/>
    </row>
    <row r="100" spans="1:58" x14ac:dyDescent="0.15">
      <c r="A100" s="5">
        <v>1</v>
      </c>
      <c r="B100" s="5">
        <v>80</v>
      </c>
      <c r="C100" s="2" t="s">
        <v>44</v>
      </c>
      <c r="D100" s="3">
        <v>1</v>
      </c>
      <c r="E100" s="3">
        <v>80</v>
      </c>
      <c r="F100" s="4" t="s">
        <v>44</v>
      </c>
      <c r="G100" s="5">
        <v>0</v>
      </c>
      <c r="H100" s="5">
        <v>0</v>
      </c>
      <c r="I100" s="3">
        <v>0</v>
      </c>
      <c r="J100" s="3">
        <v>0</v>
      </c>
      <c r="K100" s="5">
        <v>2</v>
      </c>
      <c r="L100" s="5">
        <v>100</v>
      </c>
      <c r="M100" s="3">
        <v>3</v>
      </c>
      <c r="N100" s="3">
        <v>100</v>
      </c>
      <c r="O100" s="5">
        <v>-20</v>
      </c>
      <c r="P100" s="5">
        <v>0</v>
      </c>
      <c r="Q100" s="3">
        <v>-20</v>
      </c>
      <c r="R100" s="3">
        <v>0</v>
      </c>
      <c r="S100" s="5">
        <v>0</v>
      </c>
      <c r="T100" s="5">
        <v>0</v>
      </c>
      <c r="U100" s="3">
        <v>0</v>
      </c>
      <c r="V100" s="3">
        <v>0</v>
      </c>
      <c r="W100" s="5">
        <v>0</v>
      </c>
      <c r="X100" s="5">
        <v>0</v>
      </c>
      <c r="Y100" s="3">
        <v>0</v>
      </c>
      <c r="Z100" s="3">
        <v>0</v>
      </c>
      <c r="AA100" s="9" t="s">
        <v>262</v>
      </c>
      <c r="AB100" s="5">
        <v>100</v>
      </c>
      <c r="AC100" s="10" t="s">
        <v>263</v>
      </c>
      <c r="AD100" s="3">
        <v>100</v>
      </c>
      <c r="AE100" s="5">
        <v>0</v>
      </c>
      <c r="AF100" s="5">
        <v>0</v>
      </c>
      <c r="AG100" s="3">
        <v>0</v>
      </c>
      <c r="AH100" s="3">
        <v>0</v>
      </c>
      <c r="AI100" s="5" t="s">
        <v>264</v>
      </c>
      <c r="AJ100" s="5">
        <v>10</v>
      </c>
      <c r="AK100" s="3" t="s">
        <v>265</v>
      </c>
      <c r="AL100" s="3">
        <v>10</v>
      </c>
      <c r="AM100" s="5">
        <v>0</v>
      </c>
      <c r="AN100" s="5" t="s">
        <v>43</v>
      </c>
      <c r="AO100" s="12"/>
      <c r="AP100" s="12"/>
      <c r="AR100" s="12"/>
      <c r="AS100" s="12"/>
      <c r="AT100" s="12"/>
      <c r="AU100" s="12"/>
      <c r="AV100" s="12"/>
      <c r="AW100" s="12"/>
      <c r="AX100" s="6"/>
      <c r="AY100" s="6"/>
      <c r="AZ100" s="6"/>
      <c r="BA100" s="6"/>
      <c r="BB100" s="6"/>
      <c r="BC100" s="6"/>
      <c r="BD100" s="6"/>
      <c r="BE100" s="6"/>
      <c r="BF100" s="6"/>
    </row>
    <row r="101" spans="1:58" x14ac:dyDescent="0.15">
      <c r="A101" s="5">
        <v>17.239999999999998</v>
      </c>
      <c r="B101" s="5">
        <v>80</v>
      </c>
      <c r="C101" s="2" t="s">
        <v>44</v>
      </c>
      <c r="D101" s="3">
        <v>17.04</v>
      </c>
      <c r="E101" s="3">
        <v>80</v>
      </c>
      <c r="F101" s="4" t="s">
        <v>44</v>
      </c>
      <c r="G101" s="5">
        <v>2249</v>
      </c>
      <c r="H101" s="5">
        <v>0</v>
      </c>
      <c r="I101" s="3">
        <v>1749</v>
      </c>
      <c r="J101" s="3">
        <v>0</v>
      </c>
      <c r="K101" s="5">
        <v>6.8</v>
      </c>
      <c r="L101" s="5">
        <v>100</v>
      </c>
      <c r="M101" s="3">
        <v>7.6</v>
      </c>
      <c r="N101" s="3">
        <v>100</v>
      </c>
      <c r="O101" s="5">
        <v>-1.9</v>
      </c>
      <c r="P101" s="5">
        <v>0</v>
      </c>
      <c r="Q101" s="3">
        <v>1.4</v>
      </c>
      <c r="R101" s="3">
        <v>0</v>
      </c>
      <c r="S101" s="5">
        <v>179</v>
      </c>
      <c r="T101" s="5">
        <v>0</v>
      </c>
      <c r="U101" s="3">
        <v>124</v>
      </c>
      <c r="V101" s="3">
        <v>0</v>
      </c>
      <c r="W101" s="5">
        <v>3</v>
      </c>
      <c r="X101" s="5">
        <v>0</v>
      </c>
      <c r="Y101" s="3">
        <v>14</v>
      </c>
      <c r="Z101" s="3">
        <v>0</v>
      </c>
      <c r="AA101" s="9" t="s">
        <v>150</v>
      </c>
      <c r="AB101" s="5">
        <v>100</v>
      </c>
      <c r="AC101" s="10" t="s">
        <v>150</v>
      </c>
      <c r="AD101" s="3">
        <v>100</v>
      </c>
      <c r="AE101" s="5">
        <v>18</v>
      </c>
      <c r="AF101" s="5">
        <v>0</v>
      </c>
      <c r="AG101" s="3">
        <v>56</v>
      </c>
      <c r="AH101" s="3">
        <v>0</v>
      </c>
      <c r="AI101" s="5" t="s">
        <v>112</v>
      </c>
      <c r="AJ101" s="5">
        <v>10</v>
      </c>
      <c r="AK101" s="3" t="s">
        <v>266</v>
      </c>
      <c r="AL101" s="3">
        <v>10</v>
      </c>
      <c r="AM101" s="5">
        <v>59.9</v>
      </c>
      <c r="AN101" s="5" t="s">
        <v>43</v>
      </c>
      <c r="AO101" s="12"/>
      <c r="AP101" s="12"/>
      <c r="AR101" s="12"/>
      <c r="AS101" s="12"/>
      <c r="AT101" s="12"/>
      <c r="AU101" s="12"/>
      <c r="AV101" s="12"/>
      <c r="AW101" s="12"/>
      <c r="AX101" s="6"/>
      <c r="AY101" s="6"/>
      <c r="AZ101" s="6"/>
      <c r="BA101" s="6"/>
      <c r="BB101" s="6"/>
      <c r="BC101" s="6"/>
      <c r="BD101" s="6"/>
      <c r="BE101" s="6"/>
      <c r="BF101" s="6"/>
    </row>
    <row r="102" spans="1:58" x14ac:dyDescent="0.15">
      <c r="A102" s="5">
        <v>17.25</v>
      </c>
      <c r="B102" s="5">
        <v>100</v>
      </c>
      <c r="C102" s="2" t="s">
        <v>41</v>
      </c>
      <c r="D102" s="3">
        <v>17.05</v>
      </c>
      <c r="E102" s="3">
        <v>100</v>
      </c>
      <c r="F102" s="4" t="s">
        <v>41</v>
      </c>
      <c r="G102" s="5">
        <v>2250</v>
      </c>
      <c r="H102" s="5">
        <v>10</v>
      </c>
      <c r="I102" s="3">
        <v>1750</v>
      </c>
      <c r="J102" s="3">
        <v>10</v>
      </c>
      <c r="K102" s="5">
        <v>6.9</v>
      </c>
      <c r="L102" s="5">
        <v>95</v>
      </c>
      <c r="M102" s="3">
        <v>7.7</v>
      </c>
      <c r="N102" s="3">
        <v>95</v>
      </c>
      <c r="O102" s="5">
        <v>-1.8</v>
      </c>
      <c r="P102" s="5">
        <v>10</v>
      </c>
      <c r="Q102" s="3">
        <v>1.5</v>
      </c>
      <c r="R102" s="3">
        <v>10</v>
      </c>
      <c r="S102" s="5">
        <v>180</v>
      </c>
      <c r="T102" s="5">
        <v>10</v>
      </c>
      <c r="U102" s="3">
        <v>125</v>
      </c>
      <c r="V102" s="3">
        <v>10</v>
      </c>
      <c r="W102" s="5">
        <v>4</v>
      </c>
      <c r="X102" s="5">
        <v>10</v>
      </c>
      <c r="Y102" s="3">
        <v>15</v>
      </c>
      <c r="Z102" s="3">
        <v>10</v>
      </c>
      <c r="AA102" s="9" t="s">
        <v>267</v>
      </c>
      <c r="AB102" s="5">
        <v>95</v>
      </c>
      <c r="AC102" s="10" t="s">
        <v>267</v>
      </c>
      <c r="AD102" s="3">
        <v>95</v>
      </c>
      <c r="AE102" s="5">
        <v>19</v>
      </c>
      <c r="AF102" s="5">
        <v>1</v>
      </c>
      <c r="AG102" s="3">
        <v>57</v>
      </c>
      <c r="AH102" s="3">
        <v>1</v>
      </c>
      <c r="AI102" s="5" t="s">
        <v>268</v>
      </c>
      <c r="AJ102" s="5">
        <v>9</v>
      </c>
      <c r="AK102" s="3" t="s">
        <v>269</v>
      </c>
      <c r="AL102" s="3">
        <v>9</v>
      </c>
      <c r="AM102" s="5">
        <v>60</v>
      </c>
      <c r="AN102" s="5" t="s">
        <v>38</v>
      </c>
      <c r="AO102" s="12"/>
      <c r="AP102" s="12"/>
      <c r="AR102" s="12"/>
      <c r="AS102" s="12"/>
      <c r="AT102" s="12"/>
      <c r="AU102" s="12"/>
      <c r="AV102" s="12"/>
      <c r="AW102" s="12"/>
      <c r="AX102" s="6"/>
      <c r="AY102" s="6"/>
      <c r="AZ102" s="6"/>
      <c r="BA102" s="6"/>
      <c r="BB102" s="6"/>
      <c r="BC102" s="6"/>
      <c r="BD102" s="6"/>
      <c r="BE102" s="6"/>
      <c r="BF102" s="6"/>
    </row>
    <row r="103" spans="1:58" x14ac:dyDescent="0.15">
      <c r="A103" s="5">
        <v>23.84</v>
      </c>
      <c r="B103" s="5">
        <v>100</v>
      </c>
      <c r="C103" s="2" t="s">
        <v>41</v>
      </c>
      <c r="D103" s="3">
        <v>23.34</v>
      </c>
      <c r="E103" s="3">
        <v>100</v>
      </c>
      <c r="F103" s="4" t="s">
        <v>41</v>
      </c>
      <c r="G103" s="5">
        <v>2399</v>
      </c>
      <c r="H103" s="5">
        <v>10</v>
      </c>
      <c r="I103" s="3">
        <v>1789</v>
      </c>
      <c r="J103" s="3">
        <v>10</v>
      </c>
      <c r="K103" s="5">
        <v>7</v>
      </c>
      <c r="L103" s="5">
        <v>90</v>
      </c>
      <c r="M103" s="3">
        <v>7.8</v>
      </c>
      <c r="N103" s="3">
        <v>90</v>
      </c>
      <c r="O103" s="5">
        <v>-0.9</v>
      </c>
      <c r="P103" s="5">
        <v>10</v>
      </c>
      <c r="Q103" s="3">
        <v>2.2000000000000002</v>
      </c>
      <c r="R103" s="3">
        <v>10</v>
      </c>
      <c r="S103" s="5">
        <v>184</v>
      </c>
      <c r="T103" s="5">
        <v>10</v>
      </c>
      <c r="U103" s="3">
        <v>129</v>
      </c>
      <c r="V103" s="3">
        <v>10</v>
      </c>
      <c r="W103" s="5">
        <v>5</v>
      </c>
      <c r="X103" s="5">
        <v>20</v>
      </c>
      <c r="Y103" s="3">
        <v>16</v>
      </c>
      <c r="Z103" s="3">
        <v>10</v>
      </c>
      <c r="AA103" s="9" t="s">
        <v>190</v>
      </c>
      <c r="AB103" s="5">
        <v>95</v>
      </c>
      <c r="AC103" s="10" t="s">
        <v>147</v>
      </c>
      <c r="AD103" s="3">
        <v>95</v>
      </c>
      <c r="AE103" s="5">
        <v>20</v>
      </c>
      <c r="AF103" s="5">
        <v>2</v>
      </c>
      <c r="AG103" s="3">
        <v>58</v>
      </c>
      <c r="AH103" s="3">
        <v>1</v>
      </c>
      <c r="AI103" s="5" t="s">
        <v>211</v>
      </c>
      <c r="AJ103" s="5">
        <v>9</v>
      </c>
      <c r="AK103" s="3" t="s">
        <v>98</v>
      </c>
      <c r="AL103" s="3">
        <v>9</v>
      </c>
      <c r="AM103" s="5">
        <v>79.900000000000006</v>
      </c>
      <c r="AN103" s="5" t="s">
        <v>38</v>
      </c>
      <c r="AO103" s="12"/>
      <c r="AP103" s="12"/>
      <c r="AR103" s="12"/>
      <c r="AS103" s="12"/>
      <c r="AT103" s="12"/>
      <c r="AU103" s="12"/>
      <c r="AV103" s="12"/>
      <c r="AW103" s="12"/>
      <c r="AX103" s="6"/>
      <c r="AY103" s="6"/>
      <c r="AZ103" s="6"/>
      <c r="BA103" s="6"/>
      <c r="BB103" s="6"/>
      <c r="BC103" s="6"/>
      <c r="BD103" s="6"/>
      <c r="BE103" s="6"/>
      <c r="BF103" s="6"/>
    </row>
    <row r="104" spans="1:58" x14ac:dyDescent="0.15">
      <c r="A104" s="5">
        <v>23.85</v>
      </c>
      <c r="B104" s="5">
        <v>80</v>
      </c>
      <c r="C104" s="2" t="s">
        <v>39</v>
      </c>
      <c r="D104" s="3">
        <v>23.35</v>
      </c>
      <c r="E104" s="3">
        <v>80</v>
      </c>
      <c r="F104" s="4" t="s">
        <v>39</v>
      </c>
      <c r="G104" s="5">
        <v>2400</v>
      </c>
      <c r="H104" s="5">
        <v>20</v>
      </c>
      <c r="I104" s="3">
        <v>1790</v>
      </c>
      <c r="J104" s="3">
        <v>20</v>
      </c>
      <c r="K104" s="5">
        <v>7.1</v>
      </c>
      <c r="L104" s="5">
        <v>85</v>
      </c>
      <c r="M104" s="3">
        <v>7.9</v>
      </c>
      <c r="N104" s="3">
        <v>85</v>
      </c>
      <c r="O104" s="5">
        <v>-0.8</v>
      </c>
      <c r="P104" s="5">
        <v>20</v>
      </c>
      <c r="Q104" s="3">
        <v>2.2999999999999998</v>
      </c>
      <c r="R104" s="3">
        <v>20</v>
      </c>
      <c r="S104" s="5">
        <v>185</v>
      </c>
      <c r="T104" s="5">
        <v>20</v>
      </c>
      <c r="U104" s="3">
        <v>130</v>
      </c>
      <c r="V104" s="3">
        <v>20</v>
      </c>
      <c r="W104" s="5">
        <v>6</v>
      </c>
      <c r="X104" s="5">
        <v>30</v>
      </c>
      <c r="Y104" s="3">
        <v>17</v>
      </c>
      <c r="Z104" s="3">
        <v>20</v>
      </c>
      <c r="AA104" s="9" t="s">
        <v>192</v>
      </c>
      <c r="AB104" s="5">
        <v>90</v>
      </c>
      <c r="AC104" s="10" t="s">
        <v>270</v>
      </c>
      <c r="AD104" s="3">
        <v>90</v>
      </c>
      <c r="AE104" s="5">
        <v>21</v>
      </c>
      <c r="AF104" s="5">
        <v>3</v>
      </c>
      <c r="AG104" s="3">
        <v>59</v>
      </c>
      <c r="AH104" s="3">
        <v>2</v>
      </c>
      <c r="AI104" s="5" t="s">
        <v>116</v>
      </c>
      <c r="AJ104" s="5">
        <v>8</v>
      </c>
      <c r="AK104" s="3" t="s">
        <v>271</v>
      </c>
      <c r="AL104" s="3">
        <v>8</v>
      </c>
      <c r="AM104" s="5">
        <v>80</v>
      </c>
      <c r="AN104" s="5" t="s">
        <v>37</v>
      </c>
      <c r="AO104" s="12"/>
      <c r="AP104" s="12"/>
      <c r="AR104" s="12"/>
      <c r="AS104" s="12"/>
      <c r="AT104" s="12"/>
      <c r="AU104" s="12"/>
      <c r="AV104" s="12"/>
      <c r="AW104" s="12"/>
      <c r="AX104" s="6"/>
      <c r="AY104" s="6"/>
      <c r="AZ104" s="6"/>
      <c r="BA104" s="6"/>
      <c r="BB104" s="6"/>
      <c r="BC104" s="6"/>
      <c r="BD104" s="6"/>
      <c r="BE104" s="6"/>
      <c r="BF104" s="6"/>
    </row>
    <row r="105" spans="1:58" x14ac:dyDescent="0.15">
      <c r="A105" s="5">
        <v>27.34</v>
      </c>
      <c r="B105" s="5">
        <v>80</v>
      </c>
      <c r="C105" s="2" t="s">
        <v>39</v>
      </c>
      <c r="D105" s="3">
        <v>25.74</v>
      </c>
      <c r="E105" s="3">
        <v>80</v>
      </c>
      <c r="F105" s="4" t="s">
        <v>39</v>
      </c>
      <c r="G105" s="5">
        <v>2549</v>
      </c>
      <c r="H105" s="5">
        <v>20</v>
      </c>
      <c r="I105" s="3">
        <v>1829</v>
      </c>
      <c r="J105" s="3">
        <v>20</v>
      </c>
      <c r="K105" s="5">
        <v>7.2</v>
      </c>
      <c r="L105" s="5">
        <v>80</v>
      </c>
      <c r="M105" s="3">
        <v>8.1</v>
      </c>
      <c r="N105" s="3">
        <v>85</v>
      </c>
      <c r="O105" s="5">
        <v>0.1</v>
      </c>
      <c r="P105" s="5">
        <v>20</v>
      </c>
      <c r="Q105" s="3">
        <v>3</v>
      </c>
      <c r="R105" s="3">
        <v>20</v>
      </c>
      <c r="S105" s="5">
        <v>189</v>
      </c>
      <c r="T105" s="5">
        <v>20</v>
      </c>
      <c r="U105" s="3">
        <v>134</v>
      </c>
      <c r="V105" s="3">
        <v>20</v>
      </c>
      <c r="W105" s="5">
        <v>7</v>
      </c>
      <c r="X105" s="5">
        <v>40</v>
      </c>
      <c r="Y105" s="3">
        <v>18</v>
      </c>
      <c r="Z105" s="3">
        <v>20</v>
      </c>
      <c r="AA105" s="9" t="s">
        <v>91</v>
      </c>
      <c r="AB105" s="5">
        <v>90</v>
      </c>
      <c r="AC105" s="10" t="s">
        <v>272</v>
      </c>
      <c r="AD105" s="3">
        <v>90</v>
      </c>
      <c r="AE105" s="5">
        <v>22</v>
      </c>
      <c r="AF105" s="5">
        <v>4</v>
      </c>
      <c r="AG105" s="3">
        <v>60</v>
      </c>
      <c r="AH105" s="3">
        <v>2</v>
      </c>
      <c r="AI105" s="5" t="s">
        <v>194</v>
      </c>
      <c r="AJ105" s="5">
        <v>8</v>
      </c>
      <c r="AK105" s="3" t="s">
        <v>104</v>
      </c>
      <c r="AL105" s="3">
        <v>8</v>
      </c>
      <c r="AM105" s="5">
        <v>89.9</v>
      </c>
      <c r="AN105" s="5" t="s">
        <v>37</v>
      </c>
      <c r="AO105" s="12"/>
      <c r="AP105" s="12"/>
      <c r="AR105" s="12"/>
      <c r="AS105" s="12"/>
      <c r="AT105" s="12"/>
      <c r="AU105" s="12"/>
      <c r="AV105" s="12"/>
      <c r="AW105" s="12"/>
      <c r="AX105" s="6"/>
      <c r="AY105" s="6"/>
      <c r="AZ105" s="6"/>
      <c r="BA105" s="6"/>
      <c r="BB105" s="6"/>
      <c r="BC105" s="6"/>
      <c r="BD105" s="6"/>
      <c r="BE105" s="6"/>
      <c r="BF105" s="6"/>
    </row>
    <row r="106" spans="1:58" x14ac:dyDescent="0.15">
      <c r="A106" s="5">
        <v>27.35</v>
      </c>
      <c r="B106" s="5">
        <v>60</v>
      </c>
      <c r="C106" s="2" t="s">
        <v>42</v>
      </c>
      <c r="D106" s="3">
        <v>25.75</v>
      </c>
      <c r="E106" s="3">
        <v>60</v>
      </c>
      <c r="F106" s="4" t="s">
        <v>42</v>
      </c>
      <c r="G106" s="5">
        <v>2550</v>
      </c>
      <c r="H106" s="5">
        <v>30</v>
      </c>
      <c r="I106" s="3">
        <v>1830</v>
      </c>
      <c r="J106" s="3">
        <v>30</v>
      </c>
      <c r="K106" s="5">
        <v>7.3</v>
      </c>
      <c r="L106" s="5">
        <v>78</v>
      </c>
      <c r="M106" s="3">
        <v>8.1999999999999993</v>
      </c>
      <c r="N106" s="3">
        <v>80</v>
      </c>
      <c r="O106" s="5">
        <v>0.2</v>
      </c>
      <c r="P106" s="5">
        <v>30</v>
      </c>
      <c r="Q106" s="3">
        <v>3.1</v>
      </c>
      <c r="R106" s="3">
        <v>30</v>
      </c>
      <c r="S106" s="5">
        <v>190</v>
      </c>
      <c r="T106" s="5">
        <v>30</v>
      </c>
      <c r="U106" s="3">
        <v>135</v>
      </c>
      <c r="V106" s="3">
        <v>30</v>
      </c>
      <c r="W106" s="5">
        <v>8</v>
      </c>
      <c r="X106" s="5">
        <v>50</v>
      </c>
      <c r="Y106" s="3">
        <v>19</v>
      </c>
      <c r="Z106" s="3">
        <v>30</v>
      </c>
      <c r="AA106" s="9" t="s">
        <v>95</v>
      </c>
      <c r="AB106" s="5">
        <v>85</v>
      </c>
      <c r="AC106" s="10" t="s">
        <v>273</v>
      </c>
      <c r="AD106" s="3">
        <v>85</v>
      </c>
      <c r="AE106" s="5">
        <v>23</v>
      </c>
      <c r="AF106" s="5">
        <v>5</v>
      </c>
      <c r="AG106" s="3">
        <v>61</v>
      </c>
      <c r="AH106" s="3">
        <v>3</v>
      </c>
      <c r="AI106" s="5" t="s">
        <v>213</v>
      </c>
      <c r="AJ106" s="5">
        <v>7</v>
      </c>
      <c r="AK106" s="3" t="s">
        <v>274</v>
      </c>
      <c r="AL106" s="3">
        <v>7</v>
      </c>
      <c r="AM106" s="5">
        <v>90</v>
      </c>
      <c r="AN106" s="5" t="s">
        <v>40</v>
      </c>
      <c r="AO106" s="12"/>
      <c r="AP106" s="12"/>
      <c r="AR106" s="12"/>
      <c r="AS106" s="12"/>
      <c r="AT106" s="12"/>
      <c r="AU106" s="12"/>
      <c r="AV106" s="12"/>
      <c r="AW106" s="12"/>
      <c r="AX106" s="6"/>
      <c r="AY106" s="6"/>
      <c r="AZ106" s="6"/>
      <c r="BA106" s="6"/>
      <c r="BB106" s="6"/>
      <c r="BC106" s="6"/>
      <c r="BD106" s="6"/>
      <c r="BE106" s="6"/>
      <c r="BF106" s="6"/>
    </row>
    <row r="107" spans="1:58" x14ac:dyDescent="0.15">
      <c r="A107" s="5">
        <v>100</v>
      </c>
      <c r="B107" s="5">
        <v>60</v>
      </c>
      <c r="C107" s="2" t="s">
        <v>42</v>
      </c>
      <c r="D107" s="3">
        <v>100</v>
      </c>
      <c r="E107" s="3">
        <v>60</v>
      </c>
      <c r="F107" s="4" t="s">
        <v>42</v>
      </c>
      <c r="G107" s="5">
        <v>2699</v>
      </c>
      <c r="H107" s="5">
        <v>30</v>
      </c>
      <c r="I107" s="3">
        <v>1869</v>
      </c>
      <c r="J107" s="3">
        <v>30</v>
      </c>
      <c r="K107" s="5">
        <v>7.4</v>
      </c>
      <c r="L107" s="5">
        <v>78</v>
      </c>
      <c r="M107" s="3">
        <v>8.4</v>
      </c>
      <c r="N107" s="3">
        <v>80</v>
      </c>
      <c r="O107" s="5">
        <v>1.1000000000000001</v>
      </c>
      <c r="P107" s="5">
        <v>30</v>
      </c>
      <c r="Q107" s="3">
        <v>3.8</v>
      </c>
      <c r="R107" s="3">
        <v>30</v>
      </c>
      <c r="S107" s="5">
        <v>194</v>
      </c>
      <c r="T107" s="5">
        <v>30</v>
      </c>
      <c r="U107" s="3">
        <v>139</v>
      </c>
      <c r="V107" s="3">
        <v>30</v>
      </c>
      <c r="W107" s="5">
        <v>9</v>
      </c>
      <c r="X107" s="5">
        <v>60</v>
      </c>
      <c r="Y107" s="3">
        <v>20</v>
      </c>
      <c r="Z107" s="3">
        <v>30</v>
      </c>
      <c r="AA107" s="9" t="s">
        <v>275</v>
      </c>
      <c r="AB107" s="5">
        <v>85</v>
      </c>
      <c r="AC107" s="10" t="s">
        <v>276</v>
      </c>
      <c r="AD107" s="3">
        <v>85</v>
      </c>
      <c r="AE107" s="5">
        <v>24</v>
      </c>
      <c r="AF107" s="5">
        <v>6</v>
      </c>
      <c r="AG107" s="3">
        <v>62</v>
      </c>
      <c r="AH107" s="3">
        <v>4</v>
      </c>
      <c r="AI107" s="5" t="s">
        <v>124</v>
      </c>
      <c r="AJ107" s="5">
        <v>7</v>
      </c>
      <c r="AK107" s="3" t="s">
        <v>112</v>
      </c>
      <c r="AL107" s="3">
        <v>7</v>
      </c>
      <c r="AM107" s="5">
        <v>120</v>
      </c>
      <c r="AN107" s="5" t="s">
        <v>40</v>
      </c>
      <c r="AO107" s="12"/>
      <c r="AP107" s="12"/>
      <c r="AR107" s="12"/>
      <c r="AS107" s="12"/>
      <c r="AT107" s="12"/>
      <c r="AU107" s="12"/>
      <c r="AV107" s="12"/>
      <c r="AW107" s="12"/>
      <c r="AX107" s="6"/>
      <c r="AY107" s="6"/>
      <c r="AZ107" s="6"/>
      <c r="BA107" s="6"/>
      <c r="BB107" s="6"/>
      <c r="BC107" s="6"/>
      <c r="BD107" s="6"/>
      <c r="BE107" s="6"/>
      <c r="BF107" s="6"/>
    </row>
    <row r="108" spans="1:58" x14ac:dyDescent="0.15">
      <c r="A108" s="6"/>
      <c r="B108" s="6"/>
      <c r="C108" s="6"/>
      <c r="D108" s="6"/>
      <c r="E108" s="6"/>
      <c r="F108" s="6"/>
      <c r="G108" s="5">
        <v>2700</v>
      </c>
      <c r="H108" s="5">
        <v>40</v>
      </c>
      <c r="I108" s="3">
        <v>1870</v>
      </c>
      <c r="J108" s="3">
        <v>40</v>
      </c>
      <c r="K108" s="5">
        <v>7.5</v>
      </c>
      <c r="L108" s="5">
        <v>76</v>
      </c>
      <c r="M108" s="3">
        <v>8.5</v>
      </c>
      <c r="N108" s="3">
        <v>78</v>
      </c>
      <c r="O108" s="5">
        <v>1.2</v>
      </c>
      <c r="P108" s="5">
        <v>40</v>
      </c>
      <c r="Q108" s="3">
        <v>3.9</v>
      </c>
      <c r="R108" s="3">
        <v>40</v>
      </c>
      <c r="S108" s="5">
        <v>195</v>
      </c>
      <c r="T108" s="5">
        <v>40</v>
      </c>
      <c r="U108" s="3">
        <v>140</v>
      </c>
      <c r="V108" s="3">
        <v>40</v>
      </c>
      <c r="W108" s="5">
        <v>10</v>
      </c>
      <c r="X108" s="5">
        <v>64</v>
      </c>
      <c r="Y108" s="3">
        <v>21</v>
      </c>
      <c r="Z108" s="3">
        <v>40</v>
      </c>
      <c r="AA108" s="9" t="s">
        <v>277</v>
      </c>
      <c r="AB108" s="5">
        <v>80</v>
      </c>
      <c r="AC108" s="10" t="s">
        <v>278</v>
      </c>
      <c r="AD108" s="3">
        <v>80</v>
      </c>
      <c r="AE108" s="5">
        <v>25</v>
      </c>
      <c r="AF108" s="5">
        <v>7</v>
      </c>
      <c r="AG108" s="3">
        <v>63</v>
      </c>
      <c r="AH108" s="3">
        <v>5</v>
      </c>
      <c r="AI108" s="5" t="s">
        <v>93</v>
      </c>
      <c r="AJ108" s="5">
        <v>6</v>
      </c>
      <c r="AK108" s="3" t="s">
        <v>268</v>
      </c>
      <c r="AL108" s="3">
        <v>6</v>
      </c>
      <c r="AP108" s="12"/>
      <c r="AR108" s="12"/>
      <c r="AS108" s="12"/>
      <c r="AT108" s="12"/>
      <c r="AU108" s="12"/>
      <c r="AV108" s="12"/>
      <c r="AW108" s="12"/>
      <c r="AX108" s="6"/>
      <c r="AY108" s="6"/>
      <c r="AZ108" s="6"/>
      <c r="BA108" s="6"/>
      <c r="BB108" s="6"/>
      <c r="BC108" s="6"/>
      <c r="BD108" s="6"/>
      <c r="BE108" s="6"/>
      <c r="BF108" s="6"/>
    </row>
    <row r="109" spans="1:58" x14ac:dyDescent="0.15">
      <c r="A109" s="6"/>
      <c r="B109" s="6"/>
      <c r="C109" s="6"/>
      <c r="D109" s="6"/>
      <c r="E109" s="6"/>
      <c r="F109" s="6"/>
      <c r="G109" s="5">
        <v>2849</v>
      </c>
      <c r="H109" s="5">
        <v>40</v>
      </c>
      <c r="I109" s="3">
        <v>1909</v>
      </c>
      <c r="J109" s="3">
        <v>40</v>
      </c>
      <c r="K109" s="5">
        <v>7.6</v>
      </c>
      <c r="L109" s="5">
        <v>76</v>
      </c>
      <c r="M109" s="3">
        <v>8.6</v>
      </c>
      <c r="N109" s="3">
        <v>78</v>
      </c>
      <c r="O109" s="5">
        <v>2.1</v>
      </c>
      <c r="P109" s="5">
        <v>40</v>
      </c>
      <c r="Q109" s="3">
        <v>4.5999999999999996</v>
      </c>
      <c r="R109" s="3">
        <v>40</v>
      </c>
      <c r="S109" s="5">
        <v>199</v>
      </c>
      <c r="T109" s="5">
        <v>40</v>
      </c>
      <c r="U109" s="3">
        <v>144</v>
      </c>
      <c r="V109" s="3">
        <v>40</v>
      </c>
      <c r="W109" s="5">
        <v>11</v>
      </c>
      <c r="X109" s="5">
        <v>68</v>
      </c>
      <c r="Y109" s="3">
        <v>22</v>
      </c>
      <c r="Z109" s="3">
        <v>40</v>
      </c>
      <c r="AA109" s="9" t="s">
        <v>279</v>
      </c>
      <c r="AB109" s="5">
        <v>80</v>
      </c>
      <c r="AC109" s="10" t="s">
        <v>280</v>
      </c>
      <c r="AD109" s="3">
        <v>80</v>
      </c>
      <c r="AE109" s="5">
        <v>26</v>
      </c>
      <c r="AF109" s="5">
        <v>8</v>
      </c>
      <c r="AG109" s="3">
        <v>64</v>
      </c>
      <c r="AH109" s="3">
        <v>6</v>
      </c>
      <c r="AI109" s="5" t="s">
        <v>204</v>
      </c>
      <c r="AJ109" s="5">
        <v>6</v>
      </c>
      <c r="AK109" s="3" t="s">
        <v>120</v>
      </c>
      <c r="AL109" s="3">
        <v>6</v>
      </c>
      <c r="AP109" s="12"/>
      <c r="AR109" s="12"/>
      <c r="AS109" s="12"/>
      <c r="AT109" s="12"/>
      <c r="AU109" s="12"/>
      <c r="AV109" s="12"/>
      <c r="AW109" s="12"/>
      <c r="AX109" s="6"/>
      <c r="AY109" s="6"/>
      <c r="AZ109" s="6"/>
      <c r="BA109" s="6"/>
      <c r="BB109" s="6"/>
      <c r="BC109" s="6"/>
      <c r="BD109" s="6"/>
      <c r="BE109" s="6"/>
      <c r="BF109" s="6"/>
    </row>
    <row r="110" spans="1:58" x14ac:dyDescent="0.15">
      <c r="A110" s="6"/>
      <c r="B110" s="6"/>
      <c r="C110" s="6"/>
      <c r="D110" s="6"/>
      <c r="E110" s="6"/>
      <c r="F110" s="6"/>
      <c r="G110" s="5">
        <v>2850</v>
      </c>
      <c r="H110" s="5">
        <v>50</v>
      </c>
      <c r="I110" s="3">
        <v>1910</v>
      </c>
      <c r="J110" s="3">
        <v>50</v>
      </c>
      <c r="K110" s="5">
        <v>7.7</v>
      </c>
      <c r="L110" s="5">
        <v>74</v>
      </c>
      <c r="M110" s="3">
        <v>8.6999999999999993</v>
      </c>
      <c r="N110" s="3">
        <v>76</v>
      </c>
      <c r="O110" s="5">
        <v>2.2000000000000002</v>
      </c>
      <c r="P110" s="5">
        <v>50</v>
      </c>
      <c r="Q110" s="3">
        <v>4.7</v>
      </c>
      <c r="R110" s="3">
        <v>50</v>
      </c>
      <c r="S110" s="5">
        <v>200</v>
      </c>
      <c r="T110" s="5">
        <v>50</v>
      </c>
      <c r="U110" s="3">
        <v>145</v>
      </c>
      <c r="V110" s="3">
        <v>50</v>
      </c>
      <c r="W110" s="5">
        <v>12</v>
      </c>
      <c r="X110" s="5">
        <v>72</v>
      </c>
      <c r="Y110" s="3">
        <v>23</v>
      </c>
      <c r="Z110" s="3">
        <v>50</v>
      </c>
      <c r="AA110" s="9" t="s">
        <v>281</v>
      </c>
      <c r="AB110" s="5">
        <v>78</v>
      </c>
      <c r="AC110" s="10" t="s">
        <v>282</v>
      </c>
      <c r="AD110" s="3">
        <v>78</v>
      </c>
      <c r="AE110" s="5">
        <v>27</v>
      </c>
      <c r="AF110" s="5">
        <v>9</v>
      </c>
      <c r="AG110" s="3">
        <v>65</v>
      </c>
      <c r="AH110" s="3">
        <v>7</v>
      </c>
      <c r="AI110" s="5" t="s">
        <v>100</v>
      </c>
      <c r="AJ110" s="5">
        <v>5</v>
      </c>
      <c r="AK110" s="3" t="s">
        <v>194</v>
      </c>
      <c r="AL110" s="3">
        <v>5</v>
      </c>
      <c r="AP110" s="12"/>
      <c r="AR110" s="12"/>
      <c r="AS110" s="12"/>
      <c r="AT110" s="12"/>
      <c r="AU110" s="12"/>
      <c r="AV110" s="12"/>
      <c r="AW110" s="12"/>
      <c r="AX110" s="6"/>
      <c r="AY110" s="6"/>
      <c r="AZ110" s="6"/>
      <c r="BA110" s="6"/>
      <c r="BB110" s="6"/>
      <c r="BC110" s="6"/>
      <c r="BD110" s="6"/>
      <c r="BE110" s="6"/>
      <c r="BF110" s="6"/>
    </row>
    <row r="111" spans="1:58" x14ac:dyDescent="0.15">
      <c r="A111" s="6"/>
      <c r="B111" s="6"/>
      <c r="C111" s="6"/>
      <c r="D111" s="6"/>
      <c r="E111" s="6"/>
      <c r="F111" s="6"/>
      <c r="G111" s="5">
        <v>2999</v>
      </c>
      <c r="H111" s="5">
        <v>50</v>
      </c>
      <c r="I111" s="3">
        <v>1949</v>
      </c>
      <c r="J111" s="3">
        <v>50</v>
      </c>
      <c r="K111" s="5">
        <v>7.8</v>
      </c>
      <c r="L111" s="5">
        <v>74</v>
      </c>
      <c r="M111" s="3">
        <v>8.8000000000000007</v>
      </c>
      <c r="N111" s="3">
        <v>76</v>
      </c>
      <c r="O111" s="5">
        <v>3.1</v>
      </c>
      <c r="P111" s="5">
        <v>50</v>
      </c>
      <c r="Q111" s="3">
        <v>5.4</v>
      </c>
      <c r="R111" s="3">
        <v>50</v>
      </c>
      <c r="S111" s="5">
        <v>204</v>
      </c>
      <c r="T111" s="5">
        <v>50</v>
      </c>
      <c r="U111" s="3">
        <v>149</v>
      </c>
      <c r="V111" s="3">
        <v>50</v>
      </c>
      <c r="W111" s="5">
        <v>13</v>
      </c>
      <c r="X111" s="5">
        <v>76</v>
      </c>
      <c r="Y111" s="3">
        <v>24</v>
      </c>
      <c r="Z111" s="3">
        <v>50</v>
      </c>
      <c r="AA111" s="9" t="s">
        <v>122</v>
      </c>
      <c r="AB111" s="5">
        <v>78</v>
      </c>
      <c r="AC111" s="10" t="s">
        <v>283</v>
      </c>
      <c r="AD111" s="3">
        <v>78</v>
      </c>
      <c r="AE111" s="5">
        <v>28</v>
      </c>
      <c r="AF111" s="5">
        <v>10</v>
      </c>
      <c r="AG111" s="3">
        <v>66</v>
      </c>
      <c r="AH111" s="3">
        <v>8</v>
      </c>
      <c r="AI111" s="5" t="s">
        <v>132</v>
      </c>
      <c r="AJ111" s="5">
        <v>5</v>
      </c>
      <c r="AK111" s="3" t="s">
        <v>93</v>
      </c>
      <c r="AL111" s="3">
        <v>5</v>
      </c>
      <c r="AP111" s="12"/>
      <c r="AR111" s="12"/>
      <c r="AS111" s="12"/>
      <c r="AT111" s="12"/>
      <c r="AU111" s="12"/>
      <c r="AV111" s="12"/>
      <c r="AW111" s="12"/>
      <c r="AX111" s="6"/>
      <c r="AY111" s="6"/>
      <c r="AZ111" s="6"/>
      <c r="BA111" s="6"/>
      <c r="BB111" s="6"/>
      <c r="BC111" s="6"/>
      <c r="BD111" s="6"/>
      <c r="BE111" s="6"/>
      <c r="BF111" s="6"/>
    </row>
    <row r="112" spans="1:58" x14ac:dyDescent="0.15">
      <c r="A112" s="6"/>
      <c r="B112" s="6"/>
      <c r="C112" s="6"/>
      <c r="D112" s="6"/>
      <c r="E112" s="6"/>
      <c r="F112" s="6"/>
      <c r="G112" s="5">
        <v>3000</v>
      </c>
      <c r="H112" s="5">
        <v>60</v>
      </c>
      <c r="I112" s="3">
        <v>1950</v>
      </c>
      <c r="J112" s="3">
        <v>60</v>
      </c>
      <c r="K112" s="5">
        <v>7.9</v>
      </c>
      <c r="L112" s="5">
        <v>72</v>
      </c>
      <c r="M112" s="3">
        <v>8.9</v>
      </c>
      <c r="N112" s="3">
        <v>74</v>
      </c>
      <c r="O112" s="5">
        <v>3.2</v>
      </c>
      <c r="P112" s="5">
        <v>60</v>
      </c>
      <c r="Q112" s="3">
        <v>5.5</v>
      </c>
      <c r="R112" s="3">
        <v>60</v>
      </c>
      <c r="S112" s="5">
        <v>205</v>
      </c>
      <c r="T112" s="5">
        <v>60</v>
      </c>
      <c r="U112" s="3">
        <v>150</v>
      </c>
      <c r="V112" s="3">
        <v>60</v>
      </c>
      <c r="W112" s="5">
        <v>14</v>
      </c>
      <c r="X112" s="5">
        <v>80</v>
      </c>
      <c r="Y112" s="3">
        <v>25</v>
      </c>
      <c r="Z112" s="3">
        <v>60</v>
      </c>
      <c r="AA112" s="9" t="s">
        <v>126</v>
      </c>
      <c r="AB112" s="5">
        <v>76</v>
      </c>
      <c r="AC112" s="10" t="s">
        <v>284</v>
      </c>
      <c r="AD112" s="3">
        <v>76</v>
      </c>
      <c r="AE112" s="5">
        <v>100</v>
      </c>
      <c r="AF112" s="5">
        <v>10</v>
      </c>
      <c r="AG112" s="3">
        <v>67</v>
      </c>
      <c r="AH112" s="3">
        <v>9</v>
      </c>
      <c r="AI112" s="5" t="s">
        <v>107</v>
      </c>
      <c r="AJ112" s="5">
        <v>4</v>
      </c>
      <c r="AK112" s="3" t="s">
        <v>97</v>
      </c>
      <c r="AL112" s="3">
        <v>4</v>
      </c>
      <c r="AP112" s="12"/>
      <c r="AR112" s="12"/>
      <c r="AS112" s="12"/>
      <c r="AT112" s="12"/>
      <c r="AU112" s="12"/>
      <c r="AV112" s="12"/>
      <c r="AW112" s="12"/>
      <c r="AX112" s="6"/>
      <c r="AY112" s="6"/>
      <c r="AZ112" s="6"/>
      <c r="BA112" s="6"/>
      <c r="BB112" s="6"/>
      <c r="BC112" s="6"/>
      <c r="BD112" s="6"/>
      <c r="BE112" s="6"/>
      <c r="BF112" s="6"/>
    </row>
    <row r="113" spans="1:58" x14ac:dyDescent="0.15">
      <c r="A113" s="6"/>
      <c r="B113" s="6"/>
      <c r="C113" s="6"/>
      <c r="D113" s="6"/>
      <c r="E113" s="6"/>
      <c r="F113" s="6"/>
      <c r="G113" s="5">
        <v>3119</v>
      </c>
      <c r="H113" s="5">
        <v>60</v>
      </c>
      <c r="I113" s="3">
        <v>2049</v>
      </c>
      <c r="J113" s="3">
        <v>60</v>
      </c>
      <c r="K113" s="5">
        <v>8</v>
      </c>
      <c r="L113" s="5">
        <v>72</v>
      </c>
      <c r="M113" s="3">
        <v>9</v>
      </c>
      <c r="N113" s="3">
        <v>74</v>
      </c>
      <c r="O113" s="5">
        <v>4.5</v>
      </c>
      <c r="P113" s="5">
        <v>60</v>
      </c>
      <c r="Q113" s="3">
        <v>6.7</v>
      </c>
      <c r="R113" s="3">
        <v>60</v>
      </c>
      <c r="S113" s="5">
        <v>208</v>
      </c>
      <c r="T113" s="5">
        <v>60</v>
      </c>
      <c r="U113" s="3">
        <v>152</v>
      </c>
      <c r="V113" s="3">
        <v>60</v>
      </c>
      <c r="W113" s="5">
        <v>15</v>
      </c>
      <c r="X113" s="5">
        <v>85</v>
      </c>
      <c r="Y113" s="3">
        <v>26</v>
      </c>
      <c r="Z113" s="3">
        <v>60</v>
      </c>
      <c r="AA113" s="9" t="s">
        <v>121</v>
      </c>
      <c r="AB113" s="5">
        <v>76</v>
      </c>
      <c r="AC113" s="10" t="s">
        <v>285</v>
      </c>
      <c r="AD113" s="3">
        <v>76</v>
      </c>
      <c r="AG113" s="3">
        <v>68</v>
      </c>
      <c r="AH113" s="3">
        <v>10</v>
      </c>
      <c r="AI113" s="5" t="s">
        <v>115</v>
      </c>
      <c r="AJ113" s="5">
        <v>4</v>
      </c>
      <c r="AK113" s="3" t="s">
        <v>132</v>
      </c>
      <c r="AL113" s="3">
        <v>4</v>
      </c>
      <c r="AP113" s="12"/>
      <c r="AR113" s="12"/>
      <c r="AS113" s="12"/>
      <c r="AT113" s="12"/>
      <c r="AU113" s="12"/>
      <c r="AV113" s="12"/>
      <c r="AW113" s="12"/>
      <c r="AX113" s="6"/>
      <c r="AY113" s="6"/>
      <c r="AZ113" s="6"/>
      <c r="BA113" s="6"/>
      <c r="BB113" s="6"/>
      <c r="BC113" s="6"/>
      <c r="BD113" s="6"/>
      <c r="BE113" s="6"/>
      <c r="BF113" s="6"/>
    </row>
    <row r="114" spans="1:58" x14ac:dyDescent="0.15">
      <c r="A114" s="6"/>
      <c r="B114" s="6"/>
      <c r="C114" s="6"/>
      <c r="D114" s="6"/>
      <c r="E114" s="6"/>
      <c r="F114" s="6"/>
      <c r="G114" s="5">
        <v>3120</v>
      </c>
      <c r="H114" s="5">
        <v>62</v>
      </c>
      <c r="I114" s="3">
        <v>2050</v>
      </c>
      <c r="J114" s="3">
        <v>62</v>
      </c>
      <c r="K114" s="5">
        <v>8.1</v>
      </c>
      <c r="L114" s="5">
        <v>70</v>
      </c>
      <c r="M114" s="3">
        <v>9.1</v>
      </c>
      <c r="N114" s="3">
        <v>72</v>
      </c>
      <c r="O114" s="5">
        <v>4.5999999999999996</v>
      </c>
      <c r="P114" s="5">
        <v>62</v>
      </c>
      <c r="Q114" s="3">
        <v>6.8</v>
      </c>
      <c r="R114" s="3">
        <v>62</v>
      </c>
      <c r="S114" s="5">
        <v>209</v>
      </c>
      <c r="T114" s="5">
        <v>62</v>
      </c>
      <c r="U114" s="3">
        <v>153</v>
      </c>
      <c r="V114" s="3">
        <v>62</v>
      </c>
      <c r="W114" s="5">
        <v>16</v>
      </c>
      <c r="X114" s="5">
        <v>90</v>
      </c>
      <c r="Y114" s="3">
        <v>27</v>
      </c>
      <c r="Z114" s="3">
        <v>62</v>
      </c>
      <c r="AA114" s="9" t="s">
        <v>125</v>
      </c>
      <c r="AB114" s="5">
        <v>74</v>
      </c>
      <c r="AC114" s="10" t="s">
        <v>286</v>
      </c>
      <c r="AD114" s="3">
        <v>74</v>
      </c>
      <c r="AG114" s="3">
        <v>100</v>
      </c>
      <c r="AH114" s="3">
        <v>10</v>
      </c>
      <c r="AI114" s="5" t="s">
        <v>119</v>
      </c>
      <c r="AJ114" s="5">
        <v>3</v>
      </c>
      <c r="AK114" s="3" t="s">
        <v>107</v>
      </c>
      <c r="AL114" s="3">
        <v>3</v>
      </c>
      <c r="AP114" s="12"/>
      <c r="AR114" s="12"/>
      <c r="AS114" s="12"/>
      <c r="AT114" s="12"/>
      <c r="AU114" s="12"/>
      <c r="AV114" s="12"/>
      <c r="AW114" s="12"/>
      <c r="AX114" s="6"/>
      <c r="AY114" s="6"/>
      <c r="AZ114" s="6"/>
      <c r="BA114" s="6"/>
      <c r="BB114" s="6"/>
      <c r="BC114" s="6"/>
      <c r="BD114" s="6"/>
      <c r="BE114" s="6"/>
      <c r="BF114" s="6"/>
    </row>
    <row r="115" spans="1:58" x14ac:dyDescent="0.15">
      <c r="D115" s="6"/>
      <c r="E115" s="6"/>
      <c r="F115" s="6"/>
      <c r="G115" s="5">
        <v>3239</v>
      </c>
      <c r="H115" s="5">
        <v>62</v>
      </c>
      <c r="I115" s="3">
        <v>2149</v>
      </c>
      <c r="J115" s="3">
        <v>62</v>
      </c>
      <c r="K115" s="5">
        <v>8.1999999999999993</v>
      </c>
      <c r="L115" s="5">
        <v>70</v>
      </c>
      <c r="M115" s="3">
        <v>9.1999999999999993</v>
      </c>
      <c r="N115" s="3">
        <v>72</v>
      </c>
      <c r="O115" s="5">
        <v>5.9</v>
      </c>
      <c r="P115" s="5">
        <v>62</v>
      </c>
      <c r="Q115" s="3">
        <v>8</v>
      </c>
      <c r="R115" s="3">
        <v>62</v>
      </c>
      <c r="S115" s="5">
        <v>212</v>
      </c>
      <c r="T115" s="5">
        <v>62</v>
      </c>
      <c r="U115" s="3">
        <v>155</v>
      </c>
      <c r="V115" s="3">
        <v>62</v>
      </c>
      <c r="W115" s="5">
        <v>17</v>
      </c>
      <c r="X115" s="5">
        <v>95</v>
      </c>
      <c r="Y115" s="3">
        <v>28</v>
      </c>
      <c r="Z115" s="3">
        <v>62</v>
      </c>
      <c r="AA115" s="9" t="s">
        <v>128</v>
      </c>
      <c r="AB115" s="5">
        <v>74</v>
      </c>
      <c r="AC115" s="10" t="s">
        <v>287</v>
      </c>
      <c r="AD115" s="3">
        <v>74</v>
      </c>
      <c r="AG115" s="6"/>
      <c r="AH115" s="6"/>
      <c r="AI115" s="5" t="s">
        <v>127</v>
      </c>
      <c r="AJ115" s="5">
        <v>3</v>
      </c>
      <c r="AK115" s="3" t="s">
        <v>119</v>
      </c>
      <c r="AL115" s="3">
        <v>3</v>
      </c>
      <c r="AP115" s="12"/>
      <c r="AR115" s="12"/>
      <c r="AS115" s="12"/>
      <c r="AT115" s="12"/>
      <c r="AU115" s="12"/>
      <c r="AV115" s="12"/>
      <c r="AW115" s="12"/>
      <c r="AX115" s="6"/>
      <c r="AY115" s="6"/>
      <c r="AZ115" s="6"/>
      <c r="BA115" s="6"/>
      <c r="BB115" s="6"/>
      <c r="BC115" s="6"/>
      <c r="BD115" s="6"/>
      <c r="BE115" s="6"/>
      <c r="BF115" s="6"/>
    </row>
    <row r="116" spans="1:58" x14ac:dyDescent="0.15">
      <c r="D116" s="6"/>
      <c r="E116" s="6"/>
      <c r="F116" s="6"/>
      <c r="G116" s="5">
        <v>3240</v>
      </c>
      <c r="H116" s="5">
        <v>64</v>
      </c>
      <c r="I116" s="3">
        <v>2150</v>
      </c>
      <c r="J116" s="3">
        <v>64</v>
      </c>
      <c r="K116" s="5">
        <v>8.3000000000000007</v>
      </c>
      <c r="L116" s="5">
        <v>68</v>
      </c>
      <c r="M116" s="3">
        <v>9.3000000000000007</v>
      </c>
      <c r="N116" s="3">
        <v>70</v>
      </c>
      <c r="O116" s="5">
        <v>6</v>
      </c>
      <c r="P116" s="5">
        <v>64</v>
      </c>
      <c r="Q116" s="3">
        <v>8.1</v>
      </c>
      <c r="R116" s="3">
        <v>64</v>
      </c>
      <c r="S116" s="5">
        <v>213</v>
      </c>
      <c r="T116" s="5">
        <v>64</v>
      </c>
      <c r="U116" s="3">
        <v>156</v>
      </c>
      <c r="V116" s="3">
        <v>64</v>
      </c>
      <c r="W116" s="5">
        <v>18</v>
      </c>
      <c r="X116" s="5">
        <v>100</v>
      </c>
      <c r="Y116" s="3">
        <v>29</v>
      </c>
      <c r="Z116" s="3">
        <v>64</v>
      </c>
      <c r="AA116" s="9" t="s">
        <v>130</v>
      </c>
      <c r="AB116" s="5">
        <v>72</v>
      </c>
      <c r="AC116" s="10" t="s">
        <v>288</v>
      </c>
      <c r="AD116" s="3">
        <v>72</v>
      </c>
      <c r="AG116" s="6"/>
      <c r="AH116" s="6"/>
      <c r="AI116" s="5" t="s">
        <v>139</v>
      </c>
      <c r="AJ116" s="5">
        <v>2</v>
      </c>
      <c r="AK116" s="3" t="s">
        <v>218</v>
      </c>
      <c r="AL116" s="3">
        <v>2</v>
      </c>
      <c r="AP116" s="12"/>
      <c r="AR116" s="12"/>
      <c r="AS116" s="12"/>
      <c r="AT116" s="12"/>
      <c r="AU116" s="12"/>
      <c r="AV116" s="12"/>
      <c r="AW116" s="12"/>
      <c r="AX116" s="6"/>
      <c r="AY116" s="6"/>
      <c r="AZ116" s="6"/>
      <c r="BA116" s="6"/>
      <c r="BB116" s="6"/>
      <c r="BC116" s="6"/>
      <c r="BD116" s="6"/>
      <c r="BE116" s="6"/>
      <c r="BF116" s="6"/>
    </row>
    <row r="117" spans="1:58" x14ac:dyDescent="0.15">
      <c r="D117" s="6"/>
      <c r="E117" s="6"/>
      <c r="F117" s="6"/>
      <c r="G117" s="5">
        <v>3359</v>
      </c>
      <c r="H117" s="5">
        <v>64</v>
      </c>
      <c r="I117" s="3">
        <v>2249</v>
      </c>
      <c r="J117" s="3">
        <v>64</v>
      </c>
      <c r="K117" s="5">
        <v>8.4</v>
      </c>
      <c r="L117" s="5">
        <v>68</v>
      </c>
      <c r="M117" s="3">
        <v>9.4</v>
      </c>
      <c r="N117" s="3">
        <v>70</v>
      </c>
      <c r="O117" s="5">
        <v>7.3</v>
      </c>
      <c r="P117" s="5">
        <v>64</v>
      </c>
      <c r="Q117" s="3">
        <v>9.3000000000000007</v>
      </c>
      <c r="R117" s="3">
        <v>64</v>
      </c>
      <c r="S117" s="5">
        <v>216</v>
      </c>
      <c r="T117" s="5">
        <v>64</v>
      </c>
      <c r="U117" s="3">
        <v>158</v>
      </c>
      <c r="V117" s="3">
        <v>64</v>
      </c>
      <c r="W117">
        <v>100</v>
      </c>
      <c r="X117">
        <v>100</v>
      </c>
      <c r="Y117" s="3">
        <v>30</v>
      </c>
      <c r="Z117" s="3">
        <v>64</v>
      </c>
      <c r="AA117" s="9" t="s">
        <v>133</v>
      </c>
      <c r="AB117" s="5">
        <v>72</v>
      </c>
      <c r="AC117" s="10" t="s">
        <v>289</v>
      </c>
      <c r="AD117" s="3">
        <v>72</v>
      </c>
      <c r="AG117" s="6"/>
      <c r="AH117" s="6"/>
      <c r="AI117" s="5" t="s">
        <v>226</v>
      </c>
      <c r="AJ117" s="5">
        <v>2</v>
      </c>
      <c r="AK117" s="3" t="s">
        <v>129</v>
      </c>
      <c r="AL117" s="3">
        <v>2</v>
      </c>
      <c r="AP117" s="12"/>
      <c r="AR117" s="12"/>
      <c r="AS117" s="12"/>
      <c r="AT117" s="12"/>
      <c r="AU117" s="12"/>
      <c r="AV117" s="12"/>
      <c r="AW117" s="12"/>
      <c r="AX117" s="6"/>
      <c r="AY117" s="6"/>
      <c r="AZ117" s="6"/>
      <c r="BA117" s="6"/>
      <c r="BB117" s="6"/>
      <c r="BC117" s="6"/>
      <c r="BD117" s="6"/>
      <c r="BE117" s="6"/>
      <c r="BF117" s="6"/>
    </row>
    <row r="118" spans="1:58" x14ac:dyDescent="0.15">
      <c r="D118" s="6"/>
      <c r="E118" s="6"/>
      <c r="F118" s="6"/>
      <c r="G118" s="5">
        <v>3360</v>
      </c>
      <c r="H118" s="5">
        <v>66</v>
      </c>
      <c r="I118" s="3">
        <v>2250</v>
      </c>
      <c r="J118" s="3">
        <v>66</v>
      </c>
      <c r="K118" s="5">
        <v>8.4999999999999893</v>
      </c>
      <c r="L118" s="5">
        <v>66</v>
      </c>
      <c r="M118" s="3">
        <v>9.5</v>
      </c>
      <c r="N118" s="3">
        <v>68</v>
      </c>
      <c r="O118" s="5">
        <v>7.4</v>
      </c>
      <c r="P118" s="5">
        <v>66</v>
      </c>
      <c r="Q118" s="3">
        <v>9.4</v>
      </c>
      <c r="R118" s="3">
        <v>66</v>
      </c>
      <c r="S118" s="5">
        <v>217</v>
      </c>
      <c r="T118" s="5">
        <v>66</v>
      </c>
      <c r="U118" s="3">
        <v>159</v>
      </c>
      <c r="V118" s="3">
        <v>66</v>
      </c>
      <c r="Y118" s="3">
        <v>31</v>
      </c>
      <c r="Z118" s="3">
        <v>66</v>
      </c>
      <c r="AA118" s="9" t="s">
        <v>135</v>
      </c>
      <c r="AB118" s="5">
        <v>70</v>
      </c>
      <c r="AC118" s="10" t="s">
        <v>290</v>
      </c>
      <c r="AD118" s="3">
        <v>70</v>
      </c>
      <c r="AG118" s="6"/>
      <c r="AH118" s="6"/>
      <c r="AI118" s="5" t="s">
        <v>222</v>
      </c>
      <c r="AJ118" s="5">
        <v>1</v>
      </c>
      <c r="AK118" s="3" t="s">
        <v>131</v>
      </c>
      <c r="AL118" s="3">
        <v>1</v>
      </c>
      <c r="AP118" s="12"/>
      <c r="AR118" s="12"/>
      <c r="AS118" s="12"/>
      <c r="AT118" s="12"/>
      <c r="AU118" s="12"/>
      <c r="AV118" s="12"/>
      <c r="AW118" s="12"/>
      <c r="AX118" s="6"/>
      <c r="AY118" s="6"/>
      <c r="AZ118" s="6"/>
      <c r="BA118" s="6"/>
      <c r="BB118" s="6"/>
      <c r="BC118" s="6"/>
      <c r="BD118" s="6"/>
      <c r="BE118" s="6"/>
      <c r="BF118" s="6"/>
    </row>
    <row r="119" spans="1:58" x14ac:dyDescent="0.15">
      <c r="D119" s="6"/>
      <c r="E119" s="6"/>
      <c r="F119" s="6"/>
      <c r="G119" s="5">
        <v>3479</v>
      </c>
      <c r="H119" s="5">
        <v>66</v>
      </c>
      <c r="I119" s="3">
        <v>2349</v>
      </c>
      <c r="J119" s="3">
        <v>66</v>
      </c>
      <c r="K119" s="5">
        <v>8.5999999999999908</v>
      </c>
      <c r="L119" s="5">
        <v>66</v>
      </c>
      <c r="M119" s="3">
        <v>9.6</v>
      </c>
      <c r="N119" s="3">
        <v>68</v>
      </c>
      <c r="O119" s="5">
        <v>8.6999999999999993</v>
      </c>
      <c r="P119" s="5">
        <v>66</v>
      </c>
      <c r="Q119" s="3">
        <v>10.6</v>
      </c>
      <c r="R119" s="3">
        <v>66</v>
      </c>
      <c r="S119" s="5">
        <v>220</v>
      </c>
      <c r="T119" s="5">
        <v>66</v>
      </c>
      <c r="U119" s="3">
        <v>161</v>
      </c>
      <c r="V119" s="3">
        <v>66</v>
      </c>
      <c r="Y119" s="3">
        <v>32</v>
      </c>
      <c r="Z119" s="3">
        <v>66</v>
      </c>
      <c r="AA119" s="9" t="s">
        <v>137</v>
      </c>
      <c r="AB119" s="5">
        <v>70</v>
      </c>
      <c r="AC119" s="10" t="s">
        <v>291</v>
      </c>
      <c r="AD119" s="3">
        <v>70</v>
      </c>
      <c r="AG119" s="6"/>
      <c r="AH119" s="6"/>
      <c r="AI119" s="5" t="s">
        <v>292</v>
      </c>
      <c r="AJ119" s="5">
        <v>1</v>
      </c>
      <c r="AK119" s="3" t="s">
        <v>136</v>
      </c>
      <c r="AL119" s="3">
        <v>1</v>
      </c>
      <c r="AP119" s="12"/>
      <c r="AR119" s="12"/>
      <c r="AS119" s="12"/>
      <c r="AT119" s="12"/>
      <c r="AU119" s="12"/>
      <c r="AV119" s="6"/>
      <c r="AW119" s="6"/>
      <c r="AX119" s="6"/>
      <c r="AY119" s="6"/>
      <c r="AZ119" s="6"/>
      <c r="BA119" s="6"/>
      <c r="BB119" s="6"/>
      <c r="BC119" s="6"/>
      <c r="BD119" s="6"/>
    </row>
    <row r="120" spans="1:58" x14ac:dyDescent="0.15">
      <c r="D120" s="6"/>
      <c r="E120" s="6"/>
      <c r="F120" s="6"/>
      <c r="G120" s="5">
        <v>3480</v>
      </c>
      <c r="H120" s="5">
        <v>68</v>
      </c>
      <c r="I120" s="3">
        <v>2350</v>
      </c>
      <c r="J120" s="3">
        <v>68</v>
      </c>
      <c r="K120" s="5">
        <v>8.6999999999999904</v>
      </c>
      <c r="L120" s="5">
        <v>64</v>
      </c>
      <c r="M120" s="3">
        <v>9.6999999999999993</v>
      </c>
      <c r="N120" s="3">
        <v>66</v>
      </c>
      <c r="O120" s="5">
        <v>8.8000000000000007</v>
      </c>
      <c r="P120" s="5">
        <v>68</v>
      </c>
      <c r="Q120" s="3">
        <v>10.7</v>
      </c>
      <c r="R120" s="3">
        <v>68</v>
      </c>
      <c r="S120" s="5">
        <v>221</v>
      </c>
      <c r="T120" s="5">
        <v>68</v>
      </c>
      <c r="U120" s="3">
        <v>162</v>
      </c>
      <c r="V120" s="3">
        <v>68</v>
      </c>
      <c r="Y120" s="3">
        <v>33</v>
      </c>
      <c r="Z120" s="3">
        <v>68</v>
      </c>
      <c r="AA120" s="9" t="s">
        <v>140</v>
      </c>
      <c r="AB120" s="5">
        <v>68</v>
      </c>
      <c r="AC120" s="10" t="s">
        <v>293</v>
      </c>
      <c r="AD120" s="3">
        <v>68</v>
      </c>
      <c r="AG120" s="6"/>
      <c r="AH120" s="6"/>
      <c r="AI120" s="5" t="s">
        <v>225</v>
      </c>
      <c r="AJ120" s="5">
        <v>0</v>
      </c>
      <c r="AK120" s="3" t="s">
        <v>292</v>
      </c>
      <c r="AL120" s="3">
        <v>0</v>
      </c>
      <c r="AO120" s="12"/>
      <c r="AP120" s="12"/>
      <c r="AR120" s="12"/>
      <c r="AS120" s="12"/>
      <c r="AT120" s="12"/>
      <c r="AU120" s="12"/>
      <c r="AV120" s="6"/>
      <c r="AW120" s="6"/>
      <c r="AX120" s="6"/>
      <c r="AY120" s="6"/>
      <c r="AZ120" s="6"/>
      <c r="BA120" s="6"/>
      <c r="BB120" s="6"/>
      <c r="BC120" s="6"/>
      <c r="BD120" s="6"/>
    </row>
    <row r="121" spans="1:58" x14ac:dyDescent="0.15">
      <c r="D121" s="6"/>
      <c r="E121" s="6"/>
      <c r="F121" s="6"/>
      <c r="G121" s="5">
        <v>3599</v>
      </c>
      <c r="H121" s="5">
        <v>68</v>
      </c>
      <c r="I121" s="3">
        <v>2449</v>
      </c>
      <c r="J121" s="3">
        <v>68</v>
      </c>
      <c r="K121" s="5">
        <v>8.7999999999999901</v>
      </c>
      <c r="L121" s="5">
        <v>64</v>
      </c>
      <c r="M121" s="3">
        <v>9.8000000000000007</v>
      </c>
      <c r="N121" s="3">
        <v>66</v>
      </c>
      <c r="O121" s="5">
        <v>10.1</v>
      </c>
      <c r="P121" s="5">
        <v>68</v>
      </c>
      <c r="Q121" s="3">
        <v>11.9</v>
      </c>
      <c r="R121" s="3">
        <v>68</v>
      </c>
      <c r="S121" s="5">
        <v>224</v>
      </c>
      <c r="T121" s="5">
        <v>68</v>
      </c>
      <c r="U121" s="3">
        <v>164</v>
      </c>
      <c r="V121" s="3">
        <v>68</v>
      </c>
      <c r="Y121" s="3">
        <v>34</v>
      </c>
      <c r="Z121" s="3">
        <v>68</v>
      </c>
      <c r="AA121" s="9" t="s">
        <v>142</v>
      </c>
      <c r="AB121" s="5">
        <v>68</v>
      </c>
      <c r="AC121" s="10" t="s">
        <v>294</v>
      </c>
      <c r="AD121" s="3">
        <v>68</v>
      </c>
      <c r="AG121" s="6"/>
      <c r="AH121" s="6"/>
      <c r="AI121" s="5" t="s">
        <v>295</v>
      </c>
      <c r="AJ121" s="5">
        <v>0</v>
      </c>
      <c r="AK121" s="3" t="s">
        <v>296</v>
      </c>
      <c r="AL121" s="3">
        <v>0</v>
      </c>
      <c r="AO121" s="12"/>
      <c r="AP121" s="12"/>
      <c r="AR121" s="12"/>
      <c r="AS121" s="12"/>
      <c r="AT121" s="12"/>
      <c r="AU121" s="12"/>
      <c r="AV121" s="6"/>
      <c r="AW121" s="6"/>
      <c r="AX121" s="6"/>
      <c r="AY121" s="6"/>
      <c r="AZ121" s="6"/>
      <c r="BA121" s="6"/>
      <c r="BB121" s="6"/>
      <c r="BC121" s="6"/>
      <c r="BD121" s="6"/>
    </row>
    <row r="122" spans="1:58" x14ac:dyDescent="0.15">
      <c r="D122" s="6"/>
      <c r="E122" s="6"/>
      <c r="F122" s="6"/>
      <c r="G122" s="5">
        <v>3600</v>
      </c>
      <c r="H122" s="5">
        <v>70</v>
      </c>
      <c r="I122" s="3">
        <v>2450</v>
      </c>
      <c r="J122" s="3">
        <v>70</v>
      </c>
      <c r="K122" s="5">
        <v>8.8999999999999897</v>
      </c>
      <c r="L122" s="5">
        <v>62</v>
      </c>
      <c r="M122" s="3">
        <v>9.8999999999999897</v>
      </c>
      <c r="N122" s="3">
        <v>64</v>
      </c>
      <c r="O122" s="5">
        <v>10.199999999999999</v>
      </c>
      <c r="P122" s="5">
        <v>70</v>
      </c>
      <c r="Q122" s="3">
        <v>12</v>
      </c>
      <c r="R122" s="3">
        <v>70</v>
      </c>
      <c r="S122" s="5">
        <v>225</v>
      </c>
      <c r="T122" s="5">
        <v>70</v>
      </c>
      <c r="U122" s="3">
        <v>165</v>
      </c>
      <c r="V122" s="3">
        <v>70</v>
      </c>
      <c r="Y122" s="3">
        <v>35</v>
      </c>
      <c r="Z122" s="3">
        <v>70</v>
      </c>
      <c r="AA122" s="9" t="s">
        <v>144</v>
      </c>
      <c r="AB122" s="5">
        <v>66</v>
      </c>
      <c r="AC122" s="10" t="s">
        <v>297</v>
      </c>
      <c r="AD122" s="3">
        <v>66</v>
      </c>
      <c r="AG122" s="6"/>
      <c r="AH122" s="6"/>
      <c r="AI122" s="6"/>
      <c r="AJ122" s="6"/>
      <c r="AK122" s="6"/>
      <c r="AL122" s="6"/>
      <c r="AM122" s="6"/>
      <c r="AN122" s="6"/>
      <c r="AO122" s="12"/>
      <c r="AP122" s="12"/>
      <c r="AR122" s="12"/>
      <c r="AS122" s="12"/>
      <c r="AT122" s="12"/>
      <c r="AU122" s="12"/>
      <c r="AV122" s="6"/>
      <c r="AW122" s="6"/>
      <c r="AX122" s="6"/>
      <c r="AY122" s="6"/>
      <c r="AZ122" s="6"/>
      <c r="BA122" s="6"/>
      <c r="BB122" s="6"/>
      <c r="BC122" s="6"/>
      <c r="BD122" s="6"/>
    </row>
    <row r="123" spans="1:58" x14ac:dyDescent="0.15">
      <c r="A123" s="6"/>
      <c r="B123" s="6"/>
      <c r="C123" s="6"/>
      <c r="D123" s="6"/>
      <c r="E123" s="6"/>
      <c r="F123" s="6"/>
      <c r="G123" s="5">
        <v>3719</v>
      </c>
      <c r="H123" s="5">
        <v>70</v>
      </c>
      <c r="I123" s="3">
        <v>2549</v>
      </c>
      <c r="J123" s="3">
        <v>70</v>
      </c>
      <c r="K123" s="5">
        <v>8.9999999999999893</v>
      </c>
      <c r="L123" s="5">
        <v>62</v>
      </c>
      <c r="M123" s="3">
        <v>9.9999999999999893</v>
      </c>
      <c r="N123" s="3">
        <v>64</v>
      </c>
      <c r="O123" s="5">
        <v>11.5</v>
      </c>
      <c r="P123" s="5">
        <v>70</v>
      </c>
      <c r="Q123" s="3">
        <v>13.2</v>
      </c>
      <c r="R123" s="3">
        <v>70</v>
      </c>
      <c r="S123" s="5">
        <v>228</v>
      </c>
      <c r="T123" s="5">
        <v>70</v>
      </c>
      <c r="U123" s="3">
        <v>167</v>
      </c>
      <c r="V123" s="3">
        <v>70</v>
      </c>
      <c r="Y123" s="3">
        <v>36</v>
      </c>
      <c r="Z123" s="3">
        <v>70</v>
      </c>
      <c r="AA123" s="9" t="s">
        <v>146</v>
      </c>
      <c r="AB123" s="5">
        <v>66</v>
      </c>
      <c r="AC123" s="10" t="s">
        <v>298</v>
      </c>
      <c r="AD123" s="3">
        <v>66</v>
      </c>
      <c r="AG123" s="6"/>
      <c r="AH123" s="6"/>
      <c r="AI123" s="6"/>
      <c r="AJ123" s="6"/>
      <c r="AK123" s="6"/>
      <c r="AL123" s="6"/>
      <c r="AM123" s="6"/>
      <c r="AN123" s="6"/>
      <c r="AO123" s="12"/>
      <c r="AP123" s="12"/>
      <c r="AR123" s="12"/>
      <c r="AS123" s="12"/>
      <c r="AT123" s="12"/>
      <c r="AU123" s="12"/>
      <c r="AV123" s="6"/>
      <c r="AW123" s="6"/>
      <c r="AX123" s="6"/>
      <c r="AY123" s="6"/>
      <c r="AZ123" s="6"/>
      <c r="BA123" s="6"/>
      <c r="BB123" s="6"/>
      <c r="BC123" s="6"/>
      <c r="BD123" s="6"/>
    </row>
    <row r="124" spans="1:58" x14ac:dyDescent="0.15">
      <c r="A124" s="6"/>
      <c r="B124" s="6"/>
      <c r="C124" s="6"/>
      <c r="D124" s="6"/>
      <c r="E124" s="6"/>
      <c r="F124" s="6"/>
      <c r="G124" s="5">
        <v>3720</v>
      </c>
      <c r="H124" s="5">
        <v>72</v>
      </c>
      <c r="I124" s="3">
        <v>2550</v>
      </c>
      <c r="J124" s="3">
        <v>72</v>
      </c>
      <c r="K124" s="5">
        <v>9.0999999999999908</v>
      </c>
      <c r="L124" s="5">
        <v>60</v>
      </c>
      <c r="M124" s="3">
        <v>10.1</v>
      </c>
      <c r="N124" s="3">
        <v>62</v>
      </c>
      <c r="O124" s="5">
        <v>11.6</v>
      </c>
      <c r="P124" s="5">
        <v>72</v>
      </c>
      <c r="Q124" s="3">
        <v>13.3</v>
      </c>
      <c r="R124" s="3">
        <v>72</v>
      </c>
      <c r="S124" s="5">
        <v>229</v>
      </c>
      <c r="T124" s="5">
        <v>72</v>
      </c>
      <c r="U124" s="3">
        <v>168</v>
      </c>
      <c r="V124" s="3">
        <v>72</v>
      </c>
      <c r="Y124" s="3">
        <v>37</v>
      </c>
      <c r="Z124" s="3">
        <v>72</v>
      </c>
      <c r="AA124" s="9" t="s">
        <v>148</v>
      </c>
      <c r="AB124" s="5">
        <v>64</v>
      </c>
      <c r="AC124" s="10" t="s">
        <v>299</v>
      </c>
      <c r="AD124" s="3">
        <v>64</v>
      </c>
      <c r="AG124" s="6"/>
      <c r="AH124" s="6"/>
      <c r="AK124" s="6"/>
      <c r="AL124" s="6"/>
      <c r="AM124" s="6"/>
      <c r="AN124" s="6"/>
      <c r="AO124" s="12"/>
      <c r="AP124" s="12"/>
      <c r="AR124" s="12"/>
      <c r="AS124" s="12"/>
      <c r="AT124" s="12"/>
      <c r="AU124" s="12"/>
      <c r="AV124" s="6"/>
      <c r="AW124" s="6"/>
      <c r="AX124" s="6"/>
      <c r="AY124" s="6"/>
      <c r="AZ124" s="6"/>
      <c r="BA124" s="6"/>
      <c r="BB124" s="6"/>
      <c r="BC124" s="6"/>
      <c r="BD124" s="6"/>
    </row>
    <row r="125" spans="1:58" x14ac:dyDescent="0.15">
      <c r="A125" s="6"/>
      <c r="B125" s="6"/>
      <c r="C125" s="6"/>
      <c r="D125" s="6"/>
      <c r="E125" s="6"/>
      <c r="F125" s="6"/>
      <c r="G125" s="5">
        <v>3839</v>
      </c>
      <c r="H125" s="5">
        <v>72</v>
      </c>
      <c r="I125" s="3">
        <v>2649</v>
      </c>
      <c r="J125" s="3">
        <v>72</v>
      </c>
      <c r="K125" s="5">
        <v>9.1999999999999904</v>
      </c>
      <c r="L125" s="5">
        <v>60</v>
      </c>
      <c r="M125" s="3">
        <v>10.199999999999999</v>
      </c>
      <c r="N125" s="3">
        <v>62</v>
      </c>
      <c r="O125" s="5">
        <v>12.9</v>
      </c>
      <c r="P125" s="5">
        <v>72</v>
      </c>
      <c r="Q125" s="3">
        <v>14.5</v>
      </c>
      <c r="R125" s="3">
        <v>72</v>
      </c>
      <c r="S125" s="5">
        <v>232</v>
      </c>
      <c r="T125" s="5">
        <v>72</v>
      </c>
      <c r="U125" s="3">
        <v>170</v>
      </c>
      <c r="V125" s="3">
        <v>72</v>
      </c>
      <c r="Y125" s="3">
        <v>38</v>
      </c>
      <c r="Z125" s="3">
        <v>72</v>
      </c>
      <c r="AA125" s="9" t="s">
        <v>151</v>
      </c>
      <c r="AB125" s="5">
        <v>64</v>
      </c>
      <c r="AC125" s="10" t="s">
        <v>300</v>
      </c>
      <c r="AD125" s="3">
        <v>64</v>
      </c>
      <c r="AG125" s="6"/>
      <c r="AH125" s="6"/>
      <c r="AK125" s="6"/>
      <c r="AL125" s="6"/>
      <c r="AM125" s="6"/>
      <c r="AN125" s="6"/>
      <c r="AO125" s="12"/>
      <c r="AP125" s="12"/>
      <c r="AR125" s="12"/>
      <c r="AS125" s="12"/>
      <c r="AT125" s="12"/>
      <c r="AU125" s="12"/>
      <c r="AV125" s="6"/>
      <c r="AW125" s="6"/>
      <c r="AX125" s="6"/>
      <c r="AY125" s="6"/>
      <c r="AZ125" s="6"/>
      <c r="BA125" s="6"/>
      <c r="BB125" s="6"/>
      <c r="BC125" s="6"/>
      <c r="BD125" s="6"/>
    </row>
    <row r="126" spans="1:58" x14ac:dyDescent="0.15">
      <c r="A126" s="6"/>
      <c r="B126" s="6"/>
      <c r="C126" s="6"/>
      <c r="D126" s="6"/>
      <c r="E126" s="6"/>
      <c r="F126" s="6"/>
      <c r="G126" s="5">
        <v>3840</v>
      </c>
      <c r="H126" s="5">
        <v>74</v>
      </c>
      <c r="I126" s="3">
        <v>2650</v>
      </c>
      <c r="J126" s="3">
        <v>74</v>
      </c>
      <c r="K126" s="5">
        <v>9.2999999999999901</v>
      </c>
      <c r="L126" s="5">
        <v>50</v>
      </c>
      <c r="M126" s="3">
        <v>10.3</v>
      </c>
      <c r="N126" s="3">
        <v>60</v>
      </c>
      <c r="O126" s="5">
        <v>13</v>
      </c>
      <c r="P126" s="5">
        <v>74</v>
      </c>
      <c r="Q126" s="3">
        <v>14.6</v>
      </c>
      <c r="R126" s="3">
        <v>74</v>
      </c>
      <c r="S126" s="5">
        <v>233</v>
      </c>
      <c r="T126" s="5">
        <v>74</v>
      </c>
      <c r="U126" s="3">
        <v>171</v>
      </c>
      <c r="V126" s="3">
        <v>74</v>
      </c>
      <c r="Y126" s="3">
        <v>39</v>
      </c>
      <c r="Z126" s="3">
        <v>74</v>
      </c>
      <c r="AA126" s="9" t="s">
        <v>154</v>
      </c>
      <c r="AB126" s="5">
        <v>62</v>
      </c>
      <c r="AC126" s="10" t="s">
        <v>301</v>
      </c>
      <c r="AD126" s="3">
        <v>62</v>
      </c>
      <c r="AG126" s="6"/>
      <c r="AH126" s="6"/>
      <c r="AK126" s="6"/>
      <c r="AL126" s="6"/>
      <c r="AM126" s="6"/>
      <c r="AN126" s="6"/>
      <c r="AO126" s="12"/>
      <c r="AP126" s="12"/>
      <c r="AR126" s="12"/>
      <c r="AS126" s="12"/>
      <c r="AT126" s="12"/>
      <c r="AU126" s="12"/>
      <c r="AV126" s="6"/>
      <c r="AW126" s="6"/>
      <c r="AX126" s="6"/>
      <c r="AY126" s="6"/>
      <c r="AZ126" s="6"/>
      <c r="BA126" s="6"/>
      <c r="BB126" s="6"/>
      <c r="BC126" s="6"/>
      <c r="BD126" s="6"/>
    </row>
    <row r="127" spans="1:58" x14ac:dyDescent="0.15">
      <c r="A127" s="6"/>
      <c r="B127" s="6"/>
      <c r="C127" s="6"/>
      <c r="D127" s="6"/>
      <c r="E127" s="6"/>
      <c r="F127" s="6"/>
      <c r="G127" s="5">
        <v>3959</v>
      </c>
      <c r="H127" s="5">
        <v>74</v>
      </c>
      <c r="I127" s="3">
        <v>2749</v>
      </c>
      <c r="J127" s="3">
        <v>74</v>
      </c>
      <c r="K127" s="5">
        <v>9.3999999999999897</v>
      </c>
      <c r="L127" s="5">
        <v>50</v>
      </c>
      <c r="M127" s="3">
        <v>10.4</v>
      </c>
      <c r="N127" s="3">
        <v>60</v>
      </c>
      <c r="O127" s="5">
        <v>14.3</v>
      </c>
      <c r="P127" s="5">
        <v>74</v>
      </c>
      <c r="Q127" s="3">
        <v>15.8</v>
      </c>
      <c r="R127" s="3">
        <v>74</v>
      </c>
      <c r="S127" s="5">
        <v>236</v>
      </c>
      <c r="T127" s="5">
        <v>74</v>
      </c>
      <c r="U127" s="3">
        <v>173</v>
      </c>
      <c r="V127" s="3">
        <v>74</v>
      </c>
      <c r="Y127" s="3">
        <v>40</v>
      </c>
      <c r="Z127" s="3">
        <v>74</v>
      </c>
      <c r="AA127" s="9" t="s">
        <v>155</v>
      </c>
      <c r="AB127" s="5">
        <v>62</v>
      </c>
      <c r="AC127" s="10" t="s">
        <v>302</v>
      </c>
      <c r="AD127" s="3">
        <v>62</v>
      </c>
      <c r="AG127" s="6"/>
      <c r="AH127" s="6"/>
      <c r="AK127" s="6"/>
      <c r="AL127" s="6"/>
      <c r="AM127" s="6"/>
      <c r="AN127" s="6"/>
      <c r="AO127" s="12"/>
      <c r="AP127" s="12"/>
      <c r="AR127" s="12"/>
      <c r="AS127" s="12"/>
      <c r="AT127" s="12"/>
      <c r="AU127" s="12"/>
      <c r="AV127" s="6"/>
      <c r="AW127" s="6"/>
      <c r="AX127" s="6"/>
      <c r="AY127" s="6"/>
      <c r="AZ127" s="6"/>
      <c r="BA127" s="6"/>
      <c r="BB127" s="6"/>
      <c r="BC127" s="6"/>
      <c r="BD127" s="6"/>
    </row>
    <row r="128" spans="1:58" x14ac:dyDescent="0.15">
      <c r="A128" s="6"/>
      <c r="B128" s="6"/>
      <c r="C128" s="6"/>
      <c r="D128" s="6"/>
      <c r="E128" s="6"/>
      <c r="F128" s="6"/>
      <c r="G128" s="5">
        <v>3960</v>
      </c>
      <c r="H128" s="5">
        <v>76</v>
      </c>
      <c r="I128" s="3">
        <v>2750</v>
      </c>
      <c r="J128" s="3">
        <v>76</v>
      </c>
      <c r="K128" s="5">
        <v>9.4999999999999893</v>
      </c>
      <c r="L128" s="5">
        <v>40</v>
      </c>
      <c r="M128" s="3">
        <v>10.5</v>
      </c>
      <c r="N128" s="3">
        <v>50</v>
      </c>
      <c r="O128" s="5">
        <v>14.4</v>
      </c>
      <c r="P128" s="5">
        <v>76</v>
      </c>
      <c r="Q128" s="3">
        <v>15.9</v>
      </c>
      <c r="R128" s="3">
        <v>76</v>
      </c>
      <c r="S128" s="5">
        <v>237</v>
      </c>
      <c r="T128" s="5">
        <v>76</v>
      </c>
      <c r="U128" s="3">
        <v>174</v>
      </c>
      <c r="V128" s="3">
        <v>76</v>
      </c>
      <c r="Y128" s="3">
        <v>41</v>
      </c>
      <c r="Z128" s="3">
        <v>76</v>
      </c>
      <c r="AA128" s="9" t="s">
        <v>156</v>
      </c>
      <c r="AB128" s="5">
        <v>60</v>
      </c>
      <c r="AC128" s="10" t="s">
        <v>303</v>
      </c>
      <c r="AD128" s="3">
        <v>60</v>
      </c>
      <c r="AG128" s="6"/>
      <c r="AH128" s="6"/>
      <c r="AK128" s="6"/>
      <c r="AL128" s="6"/>
      <c r="AM128" s="6"/>
      <c r="AN128" s="6"/>
      <c r="AO128" s="12"/>
      <c r="AP128" s="12"/>
      <c r="AR128" s="12"/>
      <c r="AS128" s="12"/>
      <c r="AT128" s="12"/>
      <c r="AU128" s="12"/>
      <c r="AV128" s="6"/>
      <c r="AW128" s="6"/>
      <c r="AX128" s="6"/>
      <c r="AY128" s="6"/>
      <c r="AZ128" s="6"/>
      <c r="BA128" s="6"/>
      <c r="BB128" s="6"/>
      <c r="BC128" s="6"/>
      <c r="BD128" s="6"/>
    </row>
    <row r="129" spans="1:56" x14ac:dyDescent="0.15">
      <c r="A129" s="6"/>
      <c r="B129" s="6"/>
      <c r="C129" s="6"/>
      <c r="D129" s="6"/>
      <c r="E129" s="6"/>
      <c r="F129" s="6"/>
      <c r="G129" s="5">
        <v>4079</v>
      </c>
      <c r="H129" s="5">
        <v>76</v>
      </c>
      <c r="I129" s="3">
        <v>2849</v>
      </c>
      <c r="J129" s="3">
        <v>76</v>
      </c>
      <c r="K129" s="5">
        <v>9.5999999999999908</v>
      </c>
      <c r="L129" s="5">
        <v>40</v>
      </c>
      <c r="M129" s="3">
        <v>10.6</v>
      </c>
      <c r="N129" s="3">
        <v>50</v>
      </c>
      <c r="O129" s="5">
        <v>15.7</v>
      </c>
      <c r="P129" s="5">
        <v>76</v>
      </c>
      <c r="Q129" s="3">
        <v>17.100000000000001</v>
      </c>
      <c r="R129" s="3">
        <v>76</v>
      </c>
      <c r="S129" s="5">
        <v>240</v>
      </c>
      <c r="T129" s="5">
        <v>76</v>
      </c>
      <c r="U129" s="3">
        <v>176</v>
      </c>
      <c r="V129" s="3">
        <v>76</v>
      </c>
      <c r="Y129" s="3">
        <v>42</v>
      </c>
      <c r="Z129" s="3">
        <v>76</v>
      </c>
      <c r="AA129" s="9" t="s">
        <v>157</v>
      </c>
      <c r="AB129" s="5">
        <v>60</v>
      </c>
      <c r="AC129" s="10" t="s">
        <v>304</v>
      </c>
      <c r="AD129" s="3">
        <v>60</v>
      </c>
      <c r="AG129" s="6"/>
      <c r="AH129" s="6"/>
      <c r="AK129" s="6"/>
      <c r="AL129" s="6"/>
      <c r="AM129" s="6"/>
      <c r="AN129" s="6"/>
      <c r="AO129" s="12"/>
      <c r="AP129" s="12"/>
      <c r="AR129" s="12"/>
      <c r="AS129" s="12"/>
      <c r="AT129" s="12"/>
      <c r="AU129" s="12"/>
      <c r="AV129" s="6"/>
      <c r="AW129" s="6"/>
      <c r="AX129" s="6"/>
      <c r="AY129" s="6"/>
      <c r="AZ129" s="6"/>
      <c r="BA129" s="6"/>
      <c r="BB129" s="6"/>
      <c r="BC129" s="6"/>
      <c r="BD129" s="6"/>
    </row>
    <row r="130" spans="1:56" x14ac:dyDescent="0.15">
      <c r="A130" s="6"/>
      <c r="B130" s="6"/>
      <c r="C130" s="6"/>
      <c r="D130" s="6"/>
      <c r="E130" s="6"/>
      <c r="F130" s="6"/>
      <c r="G130" s="5">
        <v>4080</v>
      </c>
      <c r="H130" s="5">
        <v>78</v>
      </c>
      <c r="I130" s="3">
        <v>2850</v>
      </c>
      <c r="J130" s="3">
        <v>78</v>
      </c>
      <c r="K130" s="5">
        <v>9.6999999999999904</v>
      </c>
      <c r="L130" s="5">
        <v>30</v>
      </c>
      <c r="M130" s="3">
        <v>10.7</v>
      </c>
      <c r="N130" s="3">
        <v>40</v>
      </c>
      <c r="O130" s="5">
        <v>15.8</v>
      </c>
      <c r="P130" s="5">
        <v>78</v>
      </c>
      <c r="Q130" s="3">
        <v>17.2</v>
      </c>
      <c r="R130" s="3">
        <v>78</v>
      </c>
      <c r="S130" s="5">
        <v>241</v>
      </c>
      <c r="T130" s="5">
        <v>78</v>
      </c>
      <c r="U130" s="3">
        <v>177</v>
      </c>
      <c r="V130" s="3">
        <v>78</v>
      </c>
      <c r="Y130" s="3">
        <v>43</v>
      </c>
      <c r="Z130" s="3">
        <v>78</v>
      </c>
      <c r="AA130" s="9" t="s">
        <v>158</v>
      </c>
      <c r="AB130" s="5">
        <v>50</v>
      </c>
      <c r="AC130" s="10" t="s">
        <v>305</v>
      </c>
      <c r="AD130" s="3">
        <v>50</v>
      </c>
      <c r="AG130" s="6"/>
      <c r="AH130" s="6"/>
      <c r="AK130" s="6"/>
      <c r="AL130" s="6"/>
      <c r="AM130" s="6"/>
      <c r="AN130" s="6"/>
      <c r="AO130" s="12"/>
      <c r="AP130" s="12"/>
      <c r="AR130" s="12"/>
      <c r="AS130" s="12"/>
      <c r="AT130" s="12"/>
      <c r="AU130" s="12"/>
      <c r="AV130" s="6"/>
      <c r="AW130" s="6"/>
      <c r="AX130" s="6"/>
      <c r="AY130" s="6"/>
      <c r="AZ130" s="6"/>
      <c r="BA130" s="6"/>
      <c r="BB130" s="6"/>
      <c r="BC130" s="6"/>
      <c r="BD130" s="6"/>
    </row>
    <row r="131" spans="1:56" x14ac:dyDescent="0.15">
      <c r="A131" s="6"/>
      <c r="B131" s="6"/>
      <c r="C131" s="6"/>
      <c r="D131" s="6"/>
      <c r="E131" s="6"/>
      <c r="F131" s="6"/>
      <c r="G131" s="5">
        <v>4199</v>
      </c>
      <c r="H131" s="5">
        <v>78</v>
      </c>
      <c r="I131" s="3">
        <v>2949</v>
      </c>
      <c r="J131" s="3">
        <v>78</v>
      </c>
      <c r="K131" s="5">
        <v>9.7999999999999901</v>
      </c>
      <c r="L131" s="5">
        <v>30</v>
      </c>
      <c r="M131" s="3">
        <v>10.8</v>
      </c>
      <c r="N131" s="3">
        <v>40</v>
      </c>
      <c r="O131" s="5">
        <v>17.100000000000001</v>
      </c>
      <c r="P131" s="5">
        <v>78</v>
      </c>
      <c r="Q131" s="3">
        <v>18.399999999999999</v>
      </c>
      <c r="R131" s="3">
        <v>78</v>
      </c>
      <c r="S131" s="5">
        <v>244</v>
      </c>
      <c r="T131" s="5">
        <v>78</v>
      </c>
      <c r="U131" s="3">
        <v>179</v>
      </c>
      <c r="V131" s="3">
        <v>78</v>
      </c>
      <c r="Y131" s="3">
        <v>44</v>
      </c>
      <c r="Z131" s="3">
        <v>78</v>
      </c>
      <c r="AA131" s="9" t="s">
        <v>306</v>
      </c>
      <c r="AB131" s="5">
        <v>50</v>
      </c>
      <c r="AC131" s="10" t="s">
        <v>307</v>
      </c>
      <c r="AD131" s="3">
        <v>50</v>
      </c>
      <c r="AG131" s="6"/>
      <c r="AH131" s="6"/>
      <c r="AK131" s="6"/>
      <c r="AL131" s="6"/>
      <c r="AM131" s="6"/>
      <c r="AN131" s="6"/>
      <c r="AO131" s="12"/>
      <c r="AP131" s="12"/>
      <c r="AR131" s="12"/>
      <c r="AS131" s="12"/>
      <c r="AT131" s="12"/>
      <c r="AU131" s="12"/>
      <c r="AV131" s="6"/>
      <c r="AW131" s="6"/>
      <c r="AX131" s="6"/>
      <c r="AY131" s="6"/>
      <c r="AZ131" s="6"/>
      <c r="BA131" s="6"/>
      <c r="BB131" s="6"/>
      <c r="BC131" s="6"/>
      <c r="BD131" s="6"/>
    </row>
    <row r="132" spans="1:56" x14ac:dyDescent="0.15">
      <c r="A132" s="6"/>
      <c r="B132" s="6"/>
      <c r="C132" s="6"/>
      <c r="D132" s="6"/>
      <c r="E132" s="6"/>
      <c r="F132" s="6"/>
      <c r="G132" s="5">
        <v>4200</v>
      </c>
      <c r="H132" s="5">
        <v>80</v>
      </c>
      <c r="I132" s="3">
        <v>2950</v>
      </c>
      <c r="J132" s="3">
        <v>80</v>
      </c>
      <c r="K132" s="5">
        <v>9.8999999999999897</v>
      </c>
      <c r="L132" s="5">
        <v>20</v>
      </c>
      <c r="M132" s="3">
        <v>10.9</v>
      </c>
      <c r="N132" s="3">
        <v>30</v>
      </c>
      <c r="O132" s="5">
        <v>17.2</v>
      </c>
      <c r="P132" s="5">
        <v>80</v>
      </c>
      <c r="Q132" s="3">
        <v>18.5</v>
      </c>
      <c r="R132" s="3">
        <v>80</v>
      </c>
      <c r="S132" s="5">
        <v>245</v>
      </c>
      <c r="T132" s="5">
        <v>80</v>
      </c>
      <c r="U132" s="3">
        <v>180</v>
      </c>
      <c r="V132" s="3">
        <v>80</v>
      </c>
      <c r="Y132" s="3">
        <v>45</v>
      </c>
      <c r="Z132" s="3">
        <v>80</v>
      </c>
      <c r="AA132" s="9" t="s">
        <v>308</v>
      </c>
      <c r="AB132" s="5">
        <v>40</v>
      </c>
      <c r="AC132" s="10" t="s">
        <v>309</v>
      </c>
      <c r="AD132" s="3">
        <v>40</v>
      </c>
      <c r="AG132" s="6"/>
      <c r="AH132" s="6"/>
      <c r="AK132" s="6"/>
      <c r="AL132" s="6"/>
      <c r="AM132" s="6"/>
      <c r="AN132" s="6"/>
      <c r="AO132" s="12"/>
      <c r="AP132" s="12"/>
      <c r="AR132" s="12"/>
      <c r="AS132" s="12"/>
      <c r="AT132" s="12"/>
      <c r="AU132" s="12"/>
      <c r="AV132" s="6"/>
      <c r="AW132" s="6"/>
      <c r="AX132" s="6"/>
      <c r="AY132" s="6"/>
      <c r="AZ132" s="6"/>
      <c r="BA132" s="6"/>
      <c r="BB132" s="6"/>
      <c r="BC132" s="6"/>
      <c r="BD132" s="6"/>
    </row>
    <row r="133" spans="1:56" x14ac:dyDescent="0.15">
      <c r="A133" s="6"/>
      <c r="B133" s="6"/>
      <c r="C133" s="6"/>
      <c r="D133" s="6"/>
      <c r="E133" s="6"/>
      <c r="F133" s="6"/>
      <c r="G133" s="5">
        <v>4449</v>
      </c>
      <c r="H133" s="5">
        <v>80</v>
      </c>
      <c r="I133" s="3">
        <v>3099</v>
      </c>
      <c r="J133" s="3">
        <v>80</v>
      </c>
      <c r="K133" s="5">
        <v>9.9999999999999893</v>
      </c>
      <c r="L133" s="5">
        <v>20</v>
      </c>
      <c r="M133" s="3">
        <v>11</v>
      </c>
      <c r="N133" s="3">
        <v>30</v>
      </c>
      <c r="O133" s="5">
        <v>19</v>
      </c>
      <c r="P133" s="5">
        <v>80</v>
      </c>
      <c r="Q133" s="3">
        <v>20.100000000000001</v>
      </c>
      <c r="R133" s="3">
        <v>80</v>
      </c>
      <c r="S133" s="5">
        <v>252</v>
      </c>
      <c r="T133" s="5">
        <v>80</v>
      </c>
      <c r="U133" s="3">
        <v>186</v>
      </c>
      <c r="V133" s="3">
        <v>80</v>
      </c>
      <c r="Y133" s="3">
        <v>47</v>
      </c>
      <c r="Z133" s="3">
        <v>80</v>
      </c>
      <c r="AA133" s="9" t="s">
        <v>310</v>
      </c>
      <c r="AB133" s="5">
        <v>40</v>
      </c>
      <c r="AC133" s="10" t="s">
        <v>311</v>
      </c>
      <c r="AD133" s="3">
        <v>40</v>
      </c>
      <c r="AG133" s="6"/>
      <c r="AH133" s="6"/>
      <c r="AK133" s="6"/>
      <c r="AL133" s="6"/>
      <c r="AM133" s="6"/>
      <c r="AN133" s="6"/>
      <c r="AO133" s="12"/>
      <c r="AP133" s="12"/>
      <c r="AR133" s="12"/>
      <c r="AS133" s="12"/>
      <c r="AT133" s="12"/>
      <c r="AU133" s="12"/>
      <c r="AV133" s="6"/>
      <c r="AW133" s="6"/>
      <c r="AX133" s="6"/>
      <c r="AY133" s="6"/>
      <c r="AZ133" s="6"/>
      <c r="BA133" s="6"/>
      <c r="BB133" s="6"/>
      <c r="BC133" s="6"/>
      <c r="BD133" s="6"/>
    </row>
    <row r="134" spans="1:56" x14ac:dyDescent="0.15">
      <c r="A134" s="6"/>
      <c r="B134" s="6"/>
      <c r="C134" s="6"/>
      <c r="D134" s="6"/>
      <c r="E134" s="6"/>
      <c r="F134" s="6"/>
      <c r="G134" s="5">
        <v>4450</v>
      </c>
      <c r="H134" s="5">
        <v>85</v>
      </c>
      <c r="I134" s="3">
        <v>3100</v>
      </c>
      <c r="J134" s="3">
        <v>85</v>
      </c>
      <c r="K134" s="5">
        <v>10.1</v>
      </c>
      <c r="L134" s="5">
        <v>10</v>
      </c>
      <c r="M134" s="3">
        <v>11.1</v>
      </c>
      <c r="N134" s="3">
        <v>20</v>
      </c>
      <c r="O134" s="5">
        <v>19.100000000000001</v>
      </c>
      <c r="P134" s="5">
        <v>85</v>
      </c>
      <c r="Q134" s="3">
        <v>20.2</v>
      </c>
      <c r="R134" s="3">
        <v>85</v>
      </c>
      <c r="S134" s="5">
        <v>253</v>
      </c>
      <c r="T134" s="5">
        <v>85</v>
      </c>
      <c r="U134" s="3">
        <v>187</v>
      </c>
      <c r="V134" s="3">
        <v>85</v>
      </c>
      <c r="Y134" s="3">
        <v>48</v>
      </c>
      <c r="Z134" s="3">
        <v>85</v>
      </c>
      <c r="AA134" s="9" t="s">
        <v>312</v>
      </c>
      <c r="AB134" s="5">
        <v>30</v>
      </c>
      <c r="AC134" s="10" t="s">
        <v>313</v>
      </c>
      <c r="AD134" s="3">
        <v>30</v>
      </c>
      <c r="AG134" s="6"/>
      <c r="AH134" s="6"/>
      <c r="AK134" s="6"/>
      <c r="AL134" s="6"/>
      <c r="AM134" s="6"/>
      <c r="AN134" s="6"/>
      <c r="AO134" s="12"/>
      <c r="AP134" s="12"/>
      <c r="AR134" s="12"/>
      <c r="AS134" s="12"/>
      <c r="AT134" s="12"/>
      <c r="AU134" s="12"/>
      <c r="AV134" s="6"/>
      <c r="AW134" s="6"/>
      <c r="AX134" s="6"/>
      <c r="AY134" s="6"/>
      <c r="AZ134" s="6"/>
      <c r="BA134" s="6"/>
      <c r="BB134" s="6"/>
      <c r="BC134" s="6"/>
      <c r="BD134" s="6"/>
    </row>
    <row r="135" spans="1:56" x14ac:dyDescent="0.15">
      <c r="A135" s="6"/>
      <c r="B135" s="6"/>
      <c r="C135" s="6"/>
      <c r="D135" s="6"/>
      <c r="E135" s="6"/>
      <c r="F135" s="6"/>
      <c r="G135" s="5">
        <v>4699</v>
      </c>
      <c r="H135" s="5">
        <v>85</v>
      </c>
      <c r="I135" s="3">
        <v>3249</v>
      </c>
      <c r="J135" s="3">
        <v>85</v>
      </c>
      <c r="K135" s="5">
        <v>10.199999999999999</v>
      </c>
      <c r="L135" s="5">
        <v>10</v>
      </c>
      <c r="M135" s="3">
        <v>11.2</v>
      </c>
      <c r="N135" s="3">
        <v>20</v>
      </c>
      <c r="O135" s="5">
        <v>20.9</v>
      </c>
      <c r="P135" s="5">
        <v>85</v>
      </c>
      <c r="Q135" s="3">
        <v>21.8</v>
      </c>
      <c r="R135" s="3">
        <v>85</v>
      </c>
      <c r="S135" s="5">
        <v>259</v>
      </c>
      <c r="T135" s="5">
        <v>85</v>
      </c>
      <c r="U135" s="3">
        <v>193</v>
      </c>
      <c r="V135" s="3">
        <v>85</v>
      </c>
      <c r="Y135" s="3">
        <v>50</v>
      </c>
      <c r="Z135" s="3">
        <v>85</v>
      </c>
      <c r="AA135" s="9" t="s">
        <v>314</v>
      </c>
      <c r="AB135" s="5">
        <v>30</v>
      </c>
      <c r="AC135" s="10" t="s">
        <v>315</v>
      </c>
      <c r="AD135" s="3">
        <v>30</v>
      </c>
      <c r="AG135" s="6"/>
      <c r="AH135" s="6"/>
      <c r="AK135" s="6"/>
      <c r="AL135" s="6"/>
      <c r="AM135" s="6"/>
      <c r="AN135" s="6"/>
      <c r="AO135" s="12"/>
      <c r="AP135" s="12"/>
      <c r="AR135" s="12"/>
      <c r="AS135" s="12"/>
      <c r="AT135" s="12"/>
      <c r="AU135" s="12"/>
      <c r="AV135" s="6"/>
      <c r="AW135" s="6"/>
      <c r="AX135" s="6"/>
      <c r="AY135" s="6"/>
      <c r="AZ135" s="6"/>
      <c r="BA135" s="6"/>
      <c r="BB135" s="6"/>
      <c r="BC135" s="6"/>
      <c r="BD135" s="6"/>
    </row>
    <row r="136" spans="1:56" x14ac:dyDescent="0.15">
      <c r="A136" s="6"/>
      <c r="B136" s="6"/>
      <c r="C136" s="6"/>
      <c r="D136" s="6"/>
      <c r="E136" s="6"/>
      <c r="F136" s="6"/>
      <c r="G136" s="5">
        <v>4700</v>
      </c>
      <c r="H136" s="5">
        <v>90</v>
      </c>
      <c r="I136" s="3">
        <v>3250</v>
      </c>
      <c r="J136" s="3">
        <v>90</v>
      </c>
      <c r="K136" s="5">
        <v>10.3</v>
      </c>
      <c r="L136" s="5">
        <v>0</v>
      </c>
      <c r="M136" s="3">
        <v>11.3</v>
      </c>
      <c r="N136" s="3">
        <v>10</v>
      </c>
      <c r="O136" s="5">
        <v>21</v>
      </c>
      <c r="P136" s="5">
        <v>90</v>
      </c>
      <c r="Q136" s="3">
        <v>21.9</v>
      </c>
      <c r="R136" s="3">
        <v>90</v>
      </c>
      <c r="S136" s="5">
        <v>260</v>
      </c>
      <c r="T136" s="5">
        <v>90</v>
      </c>
      <c r="U136" s="3">
        <v>194</v>
      </c>
      <c r="V136" s="3">
        <v>90</v>
      </c>
      <c r="Y136" s="3">
        <v>51</v>
      </c>
      <c r="Z136" s="3">
        <v>90</v>
      </c>
      <c r="AA136" s="9" t="s">
        <v>316</v>
      </c>
      <c r="AB136" s="5">
        <v>20</v>
      </c>
      <c r="AC136" s="10" t="s">
        <v>317</v>
      </c>
      <c r="AD136" s="3">
        <v>20</v>
      </c>
      <c r="AG136" s="6"/>
      <c r="AH136" s="6"/>
      <c r="AK136" s="6"/>
      <c r="AL136" s="6"/>
      <c r="AM136" s="6"/>
      <c r="AN136" s="6"/>
      <c r="AO136" s="12"/>
      <c r="AP136" s="12"/>
      <c r="AR136" s="12"/>
      <c r="AS136" s="12"/>
      <c r="AT136" s="12"/>
      <c r="AU136" s="12"/>
      <c r="AV136" s="6"/>
      <c r="AW136" s="6"/>
      <c r="AX136" s="6"/>
      <c r="AY136" s="6"/>
      <c r="AZ136" s="6"/>
      <c r="BA136" s="6"/>
      <c r="BB136" s="6"/>
      <c r="BC136" s="6"/>
      <c r="BD136" s="6"/>
    </row>
    <row r="137" spans="1:56" x14ac:dyDescent="0.15">
      <c r="A137" s="6"/>
      <c r="B137" s="6"/>
      <c r="C137" s="6"/>
      <c r="D137" s="6"/>
      <c r="E137" s="6"/>
      <c r="F137" s="6"/>
      <c r="G137" s="5">
        <v>4819</v>
      </c>
      <c r="H137" s="5">
        <v>90</v>
      </c>
      <c r="I137" s="3">
        <v>3299</v>
      </c>
      <c r="J137" s="3">
        <v>90</v>
      </c>
      <c r="K137" s="5">
        <v>20</v>
      </c>
      <c r="L137" s="5">
        <v>0</v>
      </c>
      <c r="M137" s="3">
        <v>11.4</v>
      </c>
      <c r="N137" s="3">
        <v>10</v>
      </c>
      <c r="O137" s="5">
        <v>22.7</v>
      </c>
      <c r="P137" s="5">
        <v>90</v>
      </c>
      <c r="Q137" s="3">
        <v>23.5</v>
      </c>
      <c r="R137" s="3">
        <v>90</v>
      </c>
      <c r="S137" s="5">
        <v>264</v>
      </c>
      <c r="T137" s="5">
        <v>90</v>
      </c>
      <c r="U137" s="3">
        <v>199</v>
      </c>
      <c r="V137" s="3">
        <v>90</v>
      </c>
      <c r="Y137" s="3">
        <v>52</v>
      </c>
      <c r="Z137" s="3">
        <v>90</v>
      </c>
      <c r="AA137" s="9" t="s">
        <v>318</v>
      </c>
      <c r="AB137" s="5">
        <v>20</v>
      </c>
      <c r="AC137" s="10" t="s">
        <v>319</v>
      </c>
      <c r="AD137" s="3">
        <v>20</v>
      </c>
      <c r="AE137" s="6"/>
      <c r="AF137" s="6"/>
      <c r="AG137" s="6"/>
      <c r="AH137" s="6"/>
      <c r="AK137" s="6"/>
      <c r="AL137" s="6"/>
      <c r="AM137" s="6"/>
      <c r="AN137" s="6"/>
      <c r="AO137" s="12"/>
      <c r="AP137" s="12"/>
      <c r="AR137" s="12"/>
      <c r="AS137" s="12"/>
      <c r="AT137" s="12"/>
      <c r="AU137" s="12"/>
      <c r="AV137" s="6"/>
      <c r="AW137" s="6"/>
      <c r="AX137" s="6"/>
      <c r="AY137" s="6"/>
      <c r="AZ137" s="6"/>
      <c r="BA137" s="6"/>
      <c r="BB137" s="6"/>
      <c r="BC137" s="6"/>
      <c r="BD137" s="6"/>
    </row>
    <row r="138" spans="1:56" x14ac:dyDescent="0.15">
      <c r="A138" s="6"/>
      <c r="B138" s="6"/>
      <c r="C138" s="6"/>
      <c r="D138" s="6"/>
      <c r="E138" s="6"/>
      <c r="F138" s="6"/>
      <c r="G138" s="5">
        <v>4820</v>
      </c>
      <c r="H138" s="5">
        <v>95</v>
      </c>
      <c r="I138" s="3">
        <v>3300</v>
      </c>
      <c r="J138" s="3">
        <v>95</v>
      </c>
      <c r="K138" s="6"/>
      <c r="L138" s="6"/>
      <c r="M138" s="3">
        <v>11.5</v>
      </c>
      <c r="N138" s="3">
        <v>0</v>
      </c>
      <c r="O138" s="5">
        <v>22.8</v>
      </c>
      <c r="P138" s="5">
        <v>95</v>
      </c>
      <c r="Q138" s="3">
        <v>23.6</v>
      </c>
      <c r="R138" s="3">
        <v>95</v>
      </c>
      <c r="S138" s="5">
        <v>265</v>
      </c>
      <c r="T138" s="5">
        <v>95</v>
      </c>
      <c r="U138" s="3">
        <v>200</v>
      </c>
      <c r="V138" s="3">
        <v>95</v>
      </c>
      <c r="Y138" s="3">
        <v>53</v>
      </c>
      <c r="Z138" s="3">
        <v>95</v>
      </c>
      <c r="AA138" s="9" t="s">
        <v>320</v>
      </c>
      <c r="AB138" s="5">
        <v>10</v>
      </c>
      <c r="AC138" s="10" t="s">
        <v>321</v>
      </c>
      <c r="AD138" s="3">
        <v>10</v>
      </c>
      <c r="AE138" s="6"/>
      <c r="AF138" s="6"/>
      <c r="AG138" s="6"/>
      <c r="AH138" s="6"/>
      <c r="AK138" s="6"/>
      <c r="AL138" s="6"/>
      <c r="AM138" s="6"/>
      <c r="AN138" s="6"/>
      <c r="AO138" s="12"/>
      <c r="AP138" s="12"/>
      <c r="AR138" s="12"/>
      <c r="AS138" s="12"/>
      <c r="AT138" s="12"/>
      <c r="AU138" s="12"/>
      <c r="AV138" s="6"/>
      <c r="AW138" s="6"/>
      <c r="AX138" s="6"/>
      <c r="AY138" s="6"/>
      <c r="AZ138" s="6"/>
      <c r="BA138" s="6"/>
      <c r="BB138" s="6"/>
      <c r="BC138" s="6"/>
      <c r="BD138" s="6"/>
    </row>
    <row r="139" spans="1:56" x14ac:dyDescent="0.15">
      <c r="A139" s="6"/>
      <c r="B139" s="6"/>
      <c r="C139" s="6"/>
      <c r="D139" s="6"/>
      <c r="E139" s="6"/>
      <c r="F139" s="6"/>
      <c r="G139" s="5">
        <v>4939</v>
      </c>
      <c r="H139" s="5">
        <v>95</v>
      </c>
      <c r="I139" s="3">
        <v>3349</v>
      </c>
      <c r="J139" s="3">
        <v>95</v>
      </c>
      <c r="K139" s="6"/>
      <c r="L139" s="6"/>
      <c r="M139" s="3">
        <v>20</v>
      </c>
      <c r="N139" s="3">
        <v>0</v>
      </c>
      <c r="O139" s="5">
        <v>24.5</v>
      </c>
      <c r="P139" s="5">
        <v>95</v>
      </c>
      <c r="Q139" s="3">
        <v>25.2</v>
      </c>
      <c r="R139" s="3">
        <v>95</v>
      </c>
      <c r="S139" s="5">
        <v>269</v>
      </c>
      <c r="T139" s="5">
        <v>95</v>
      </c>
      <c r="U139" s="3">
        <v>205</v>
      </c>
      <c r="V139" s="3">
        <v>95</v>
      </c>
      <c r="Y139" s="3">
        <v>54</v>
      </c>
      <c r="Z139" s="3">
        <v>95</v>
      </c>
      <c r="AA139" s="9" t="s">
        <v>322</v>
      </c>
      <c r="AB139" s="5">
        <v>10</v>
      </c>
      <c r="AC139" s="10" t="s">
        <v>323</v>
      </c>
      <c r="AD139" s="3">
        <v>10</v>
      </c>
      <c r="AE139" s="6"/>
      <c r="AF139" s="6"/>
      <c r="AG139" s="6"/>
      <c r="AH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</row>
    <row r="140" spans="1:56" x14ac:dyDescent="0.15">
      <c r="A140" s="6"/>
      <c r="B140" s="6"/>
      <c r="C140" s="6"/>
      <c r="D140" s="6"/>
      <c r="E140" s="6"/>
      <c r="F140" s="6"/>
      <c r="G140" s="5">
        <v>4940</v>
      </c>
      <c r="H140" s="5">
        <v>100</v>
      </c>
      <c r="I140" s="3">
        <v>3350</v>
      </c>
      <c r="J140" s="3">
        <v>100</v>
      </c>
      <c r="K140" s="6"/>
      <c r="L140" s="6"/>
      <c r="M140" s="6"/>
      <c r="N140" s="6"/>
      <c r="O140" s="5">
        <v>24.6</v>
      </c>
      <c r="P140" s="5">
        <v>100</v>
      </c>
      <c r="Q140" s="3">
        <v>25.3</v>
      </c>
      <c r="R140" s="3">
        <v>100</v>
      </c>
      <c r="S140" s="5">
        <v>270</v>
      </c>
      <c r="T140" s="5">
        <v>100</v>
      </c>
      <c r="U140" s="3">
        <v>206</v>
      </c>
      <c r="V140" s="3">
        <v>100</v>
      </c>
      <c r="Y140" s="3">
        <v>55</v>
      </c>
      <c r="Z140" s="3">
        <v>100</v>
      </c>
      <c r="AA140" s="9" t="s">
        <v>324</v>
      </c>
      <c r="AB140" s="5">
        <v>0</v>
      </c>
      <c r="AC140" s="10" t="s">
        <v>325</v>
      </c>
      <c r="AD140" s="3">
        <v>0</v>
      </c>
      <c r="AE140" s="6"/>
      <c r="AF140" s="6"/>
      <c r="AG140" s="6"/>
      <c r="AH140" s="6"/>
      <c r="AK140" s="6"/>
      <c r="AL140" s="6"/>
      <c r="AM140" s="6"/>
      <c r="AN140" s="6"/>
    </row>
    <row r="141" spans="1:56" x14ac:dyDescent="0.15">
      <c r="A141" s="6"/>
      <c r="B141" s="6"/>
      <c r="C141" s="6"/>
      <c r="D141" s="6"/>
      <c r="E141" s="6"/>
      <c r="F141" s="6"/>
      <c r="G141" s="5">
        <v>10000</v>
      </c>
      <c r="H141" s="5">
        <v>100</v>
      </c>
      <c r="I141" s="3">
        <v>10000</v>
      </c>
      <c r="J141" s="3">
        <v>100</v>
      </c>
      <c r="K141" s="6"/>
      <c r="L141" s="6"/>
      <c r="M141" s="6"/>
      <c r="N141" s="6"/>
      <c r="O141" s="5">
        <v>40</v>
      </c>
      <c r="P141" s="5">
        <v>100</v>
      </c>
      <c r="Q141" s="3">
        <v>40</v>
      </c>
      <c r="R141" s="3">
        <v>100</v>
      </c>
      <c r="S141" s="5">
        <v>400</v>
      </c>
      <c r="T141" s="5">
        <v>100</v>
      </c>
      <c r="U141" s="3">
        <v>300</v>
      </c>
      <c r="V141" s="3">
        <v>100</v>
      </c>
      <c r="Y141" s="3">
        <v>100</v>
      </c>
      <c r="Z141" s="3">
        <v>100</v>
      </c>
      <c r="AA141" s="9" t="s">
        <v>296</v>
      </c>
      <c r="AB141" s="5">
        <v>0</v>
      </c>
      <c r="AC141" s="10" t="s">
        <v>152</v>
      </c>
      <c r="AD141" s="3">
        <v>0</v>
      </c>
      <c r="AE141" s="6"/>
      <c r="AF141" s="6"/>
      <c r="AG141" s="6"/>
      <c r="AH141" s="6"/>
      <c r="AK141" s="6"/>
      <c r="AL141" s="6"/>
      <c r="AM141" s="6"/>
      <c r="AN141" s="6"/>
    </row>
    <row r="142" spans="1:56" x14ac:dyDescent="0.15">
      <c r="A142" s="14"/>
      <c r="B142" s="14"/>
      <c r="D142" s="14"/>
      <c r="E142" s="14"/>
      <c r="G142" s="14"/>
      <c r="H142" s="14"/>
      <c r="K142" s="14"/>
      <c r="L142" s="14"/>
      <c r="O142" s="14"/>
      <c r="P142" s="14"/>
      <c r="S142" s="14"/>
      <c r="T142" s="14"/>
      <c r="Y142" s="14"/>
      <c r="Z142" s="14"/>
      <c r="AA142" s="15"/>
      <c r="AB142" s="14"/>
      <c r="AE142" s="14"/>
      <c r="AF142" s="14"/>
      <c r="AK142" s="14"/>
      <c r="AL142" s="14"/>
    </row>
    <row r="143" spans="1:56" x14ac:dyDescent="0.15">
      <c r="A143" s="14"/>
      <c r="B143" s="14"/>
      <c r="D143" s="14"/>
      <c r="E143" s="14"/>
      <c r="G143" s="14"/>
      <c r="H143" s="14"/>
      <c r="K143" s="14"/>
      <c r="L143" s="14"/>
      <c r="O143" s="14"/>
      <c r="P143" s="14"/>
      <c r="S143" s="14"/>
      <c r="T143" s="14"/>
      <c r="Y143" s="14"/>
      <c r="Z143" s="14"/>
      <c r="AA143" s="15"/>
      <c r="AB143" s="14"/>
      <c r="AE143" s="14"/>
      <c r="AF143" s="14"/>
      <c r="AK143" s="14"/>
      <c r="AL143" s="14"/>
    </row>
    <row r="144" spans="1:56" x14ac:dyDescent="0.15">
      <c r="A144" s="14"/>
      <c r="B144" s="14"/>
      <c r="D144" s="14"/>
      <c r="E144" s="14"/>
      <c r="AA144" s="15"/>
      <c r="AB144" s="14"/>
      <c r="AE144" s="14"/>
      <c r="AF144" s="14"/>
      <c r="AK144" s="14"/>
      <c r="AL144" s="14"/>
    </row>
    <row r="145" spans="1:38" x14ac:dyDescent="0.15">
      <c r="A145" s="14"/>
      <c r="B145" s="14"/>
      <c r="D145" s="14"/>
      <c r="E145" s="14"/>
      <c r="AA145" s="15"/>
      <c r="AB145" s="14"/>
      <c r="AE145" s="14"/>
      <c r="AF145" s="14"/>
      <c r="AK145" s="14"/>
      <c r="AL145" s="14"/>
    </row>
    <row r="146" spans="1:38" x14ac:dyDescent="0.15">
      <c r="A146" s="14"/>
      <c r="B146" s="14"/>
      <c r="D146" s="14"/>
      <c r="E146" s="14"/>
      <c r="AA146" s="15"/>
      <c r="AB146" s="14"/>
      <c r="AE146" s="14"/>
      <c r="AF146" s="14"/>
      <c r="AI146" s="14"/>
      <c r="AJ146" s="14"/>
      <c r="AK146" s="14"/>
      <c r="AL146" s="14"/>
    </row>
    <row r="147" spans="1:38" x14ac:dyDescent="0.15">
      <c r="A147" s="14"/>
      <c r="B147" s="14"/>
      <c r="D147" s="14"/>
      <c r="E147" s="14"/>
      <c r="AA147" s="15"/>
      <c r="AB147" s="14"/>
      <c r="AE147" s="14"/>
      <c r="AF147" s="14"/>
      <c r="AI147" s="14"/>
      <c r="AJ147" s="14"/>
      <c r="AK147" s="14"/>
      <c r="AL147" s="14"/>
    </row>
    <row r="148" spans="1:38" x14ac:dyDescent="0.15">
      <c r="A148" s="14"/>
      <c r="B148" s="14"/>
      <c r="D148" s="14"/>
      <c r="E148" s="14"/>
      <c r="AE148" s="14"/>
      <c r="AF148" s="14"/>
      <c r="AI148" s="14"/>
      <c r="AJ148" s="14"/>
      <c r="AK148" s="14"/>
      <c r="AL148" s="14"/>
    </row>
    <row r="149" spans="1:38" x14ac:dyDescent="0.15">
      <c r="A149" s="14"/>
      <c r="B149" s="14"/>
      <c r="D149" s="14"/>
      <c r="E149" s="14"/>
      <c r="AE149" s="14"/>
      <c r="AF149" s="14"/>
      <c r="AI149" s="14"/>
      <c r="AJ149" s="14"/>
      <c r="AK149" s="14"/>
      <c r="AL149" s="14"/>
    </row>
    <row r="150" spans="1:38" x14ac:dyDescent="0.15">
      <c r="A150" s="14"/>
      <c r="B150" s="14"/>
      <c r="D150" s="14"/>
      <c r="E150" s="14"/>
      <c r="AE150" s="14"/>
      <c r="AF150" s="14"/>
      <c r="AI150" s="14"/>
    </row>
    <row r="151" spans="1:38" x14ac:dyDescent="0.15">
      <c r="A151" s="14"/>
      <c r="B151" s="14"/>
      <c r="D151" s="14"/>
      <c r="E151" s="14"/>
      <c r="AE151" s="14"/>
      <c r="AF151" s="14"/>
      <c r="AG151" s="14"/>
      <c r="AH151" s="14"/>
      <c r="AI151" s="14"/>
      <c r="AJ151" s="14"/>
    </row>
    <row r="152" spans="1:38" x14ac:dyDescent="0.15">
      <c r="A152" s="14"/>
      <c r="B152" s="14"/>
      <c r="D152" s="14"/>
      <c r="E152" s="14"/>
      <c r="AE152" s="14"/>
      <c r="AF152" s="14"/>
      <c r="AG152" s="14"/>
      <c r="AH152" s="14"/>
      <c r="AI152" s="14"/>
      <c r="AJ152" s="14"/>
    </row>
    <row r="153" spans="1:38" x14ac:dyDescent="0.15">
      <c r="A153" s="14"/>
      <c r="B153" s="14"/>
      <c r="D153" s="14"/>
      <c r="E153" s="14"/>
      <c r="AE153" s="14"/>
      <c r="AF153" s="14"/>
      <c r="AG153" s="14"/>
      <c r="AH153" s="14"/>
      <c r="AI153" s="14"/>
      <c r="AJ153" s="14"/>
    </row>
    <row r="154" spans="1:38" x14ac:dyDescent="0.15">
      <c r="A154" s="14"/>
      <c r="B154" s="14"/>
      <c r="D154" s="14"/>
      <c r="E154" s="14"/>
      <c r="AE154" s="14"/>
      <c r="AF154" s="14"/>
      <c r="AG154" s="14"/>
      <c r="AH154" s="14"/>
      <c r="AI154" s="14"/>
      <c r="AJ154" s="14"/>
    </row>
    <row r="155" spans="1:38" x14ac:dyDescent="0.15">
      <c r="A155" s="14"/>
      <c r="B155" s="14"/>
      <c r="D155" s="14"/>
      <c r="E155" s="14"/>
      <c r="AC155" s="15"/>
      <c r="AD155" s="14"/>
      <c r="AE155" s="14"/>
      <c r="AF155" s="14"/>
      <c r="AG155" s="14"/>
      <c r="AH155" s="14"/>
    </row>
    <row r="156" spans="1:38" x14ac:dyDescent="0.15">
      <c r="A156" s="14"/>
      <c r="B156" s="14"/>
      <c r="D156" s="14"/>
      <c r="E156" s="14"/>
      <c r="AC156" s="15"/>
      <c r="AD156" s="14"/>
      <c r="AE156" s="14"/>
      <c r="AF156" s="14"/>
      <c r="AG156" s="14"/>
      <c r="AH156" s="14"/>
    </row>
    <row r="157" spans="1:38" x14ac:dyDescent="0.15">
      <c r="A157" s="14"/>
      <c r="B157" s="14"/>
      <c r="D157" s="14"/>
      <c r="E157" s="14"/>
      <c r="AC157" s="15"/>
      <c r="AD157" s="14"/>
      <c r="AE157" s="14"/>
      <c r="AF157" s="14"/>
      <c r="AG157" s="14"/>
      <c r="AH157" s="14"/>
    </row>
    <row r="158" spans="1:38" x14ac:dyDescent="0.15">
      <c r="A158" s="14"/>
      <c r="B158" s="14"/>
      <c r="D158" s="14"/>
      <c r="E158" s="14"/>
      <c r="AC158" s="15"/>
      <c r="AD158" s="14"/>
      <c r="AE158" s="14"/>
      <c r="AF158" s="14"/>
      <c r="AG158" s="14"/>
      <c r="AH158" s="14"/>
    </row>
    <row r="159" spans="1:38" x14ac:dyDescent="0.15">
      <c r="A159" s="14"/>
      <c r="B159" s="14"/>
      <c r="D159" s="14"/>
      <c r="E159" s="14"/>
      <c r="AC159" s="15"/>
      <c r="AD159" s="14"/>
      <c r="AE159" s="14"/>
      <c r="AF159" s="14"/>
      <c r="AG159" s="14"/>
      <c r="AH159" s="14"/>
    </row>
    <row r="160" spans="1:38" x14ac:dyDescent="0.15">
      <c r="A160" s="14"/>
      <c r="B160" s="14"/>
      <c r="D160" s="14"/>
      <c r="E160" s="14"/>
      <c r="AC160" s="15"/>
      <c r="AD160" s="14"/>
      <c r="AE160" s="14"/>
      <c r="AF160" s="14"/>
      <c r="AG160" s="14"/>
      <c r="AH160" s="14"/>
    </row>
    <row r="161" spans="1:34" x14ac:dyDescent="0.15">
      <c r="A161" s="14"/>
      <c r="B161" s="14"/>
      <c r="D161" s="14"/>
      <c r="E161" s="14"/>
      <c r="AC161" s="15"/>
      <c r="AD161" s="14"/>
      <c r="AE161" s="14"/>
      <c r="AF161" s="14"/>
      <c r="AG161" s="14"/>
      <c r="AH161" s="14"/>
    </row>
    <row r="162" spans="1:34" x14ac:dyDescent="0.15">
      <c r="A162" s="14"/>
      <c r="B162" s="14"/>
      <c r="D162" s="14"/>
      <c r="E162" s="14"/>
      <c r="AC162" s="15"/>
      <c r="AD162" s="14"/>
      <c r="AE162" s="14"/>
      <c r="AF162" s="14"/>
      <c r="AG162" s="14"/>
      <c r="AH162" s="14"/>
    </row>
    <row r="163" spans="1:34" x14ac:dyDescent="0.15">
      <c r="A163" s="14"/>
      <c r="B163" s="14"/>
      <c r="D163" s="14"/>
      <c r="E163" s="14"/>
      <c r="AC163" s="15"/>
      <c r="AD163" s="14"/>
      <c r="AE163" s="14"/>
      <c r="AF163" s="14"/>
      <c r="AG163" s="14"/>
      <c r="AH163" s="14"/>
    </row>
    <row r="164" spans="1:34" x14ac:dyDescent="0.15">
      <c r="A164" s="14"/>
      <c r="B164" s="14"/>
      <c r="D164" s="14"/>
      <c r="E164" s="14"/>
      <c r="AC164" s="15"/>
      <c r="AD164" s="14"/>
      <c r="AE164" s="14"/>
      <c r="AF164" s="14"/>
      <c r="AG164" s="14"/>
      <c r="AH164" s="14"/>
    </row>
    <row r="165" spans="1:34" x14ac:dyDescent="0.15">
      <c r="A165" s="14"/>
      <c r="B165" s="14"/>
      <c r="D165" s="14"/>
      <c r="E165" s="14"/>
      <c r="AC165" s="15"/>
      <c r="AD165" s="14"/>
      <c r="AE165" s="14"/>
      <c r="AF165" s="14"/>
      <c r="AG165" s="14"/>
      <c r="AH165" s="14"/>
    </row>
    <row r="166" spans="1:34" x14ac:dyDescent="0.15">
      <c r="A166" s="14"/>
      <c r="B166" s="14"/>
      <c r="D166" s="14"/>
      <c r="E166" s="14"/>
      <c r="AC166" s="15"/>
      <c r="AD166" s="14"/>
      <c r="AE166" s="14"/>
      <c r="AF166" s="14"/>
      <c r="AG166" s="14"/>
      <c r="AH166" s="14"/>
    </row>
    <row r="167" spans="1:34" x14ac:dyDescent="0.15">
      <c r="A167" s="14"/>
      <c r="B167" s="14"/>
      <c r="D167" s="14"/>
      <c r="E167" s="14"/>
      <c r="AC167" s="15"/>
      <c r="AD167" s="14"/>
      <c r="AE167" s="14"/>
      <c r="AF167" s="14"/>
      <c r="AG167" s="14"/>
      <c r="AH167" s="14"/>
    </row>
    <row r="168" spans="1:34" x14ac:dyDescent="0.15">
      <c r="A168" s="14"/>
      <c r="B168" s="14"/>
      <c r="D168" s="14"/>
      <c r="E168" s="14"/>
      <c r="AC168" s="15"/>
      <c r="AD168" s="14"/>
      <c r="AE168" s="14"/>
      <c r="AF168" s="14"/>
      <c r="AG168" s="14"/>
      <c r="AH168" s="14"/>
    </row>
    <row r="169" spans="1:34" x14ac:dyDescent="0.15">
      <c r="A169" s="14"/>
      <c r="B169" s="14"/>
      <c r="D169" s="14"/>
      <c r="E169" s="14"/>
      <c r="AC169" s="15"/>
      <c r="AD169" s="14"/>
      <c r="AE169" s="14"/>
      <c r="AF169" s="14"/>
      <c r="AG169" s="14"/>
      <c r="AH169" s="14"/>
    </row>
    <row r="170" spans="1:34" x14ac:dyDescent="0.15">
      <c r="A170" s="14"/>
      <c r="B170" s="14"/>
      <c r="D170" s="14"/>
      <c r="E170" s="14"/>
      <c r="AC170" s="15"/>
      <c r="AD170" s="14"/>
      <c r="AE170" s="14"/>
      <c r="AF170" s="14"/>
      <c r="AG170" s="14"/>
      <c r="AH170" s="14"/>
    </row>
    <row r="171" spans="1:34" x14ac:dyDescent="0.15">
      <c r="A171" s="14"/>
      <c r="B171" s="14"/>
      <c r="D171" s="14"/>
      <c r="E171" s="14"/>
      <c r="AC171" s="15"/>
      <c r="AD171" s="14"/>
      <c r="AE171" s="14"/>
      <c r="AF171" s="14"/>
      <c r="AG171" s="14"/>
      <c r="AH171" s="14"/>
    </row>
    <row r="172" spans="1:34" x14ac:dyDescent="0.15">
      <c r="A172" s="14"/>
      <c r="B172" s="14"/>
      <c r="D172" s="14"/>
      <c r="E172" s="14"/>
      <c r="AC172" s="15"/>
      <c r="AD172" s="14"/>
      <c r="AE172" s="14"/>
      <c r="AF172" s="14"/>
      <c r="AG172" s="14"/>
      <c r="AH172" s="14"/>
    </row>
    <row r="173" spans="1:34" x14ac:dyDescent="0.15">
      <c r="A173" s="14"/>
      <c r="B173" s="14"/>
      <c r="D173" s="14"/>
      <c r="E173" s="14"/>
      <c r="AC173" s="15"/>
      <c r="AD173" s="14"/>
      <c r="AE173" s="14"/>
      <c r="AF173" s="14"/>
      <c r="AG173" s="14"/>
      <c r="AH173" s="14"/>
    </row>
    <row r="174" spans="1:34" x14ac:dyDescent="0.15">
      <c r="A174" s="14"/>
      <c r="B174" s="14"/>
      <c r="D174" s="14"/>
      <c r="E174" s="14"/>
      <c r="W174" s="14"/>
      <c r="X174" s="14"/>
      <c r="AC174" s="15"/>
      <c r="AD174" s="14"/>
      <c r="AE174" s="14"/>
      <c r="AF174" s="14"/>
      <c r="AG174" s="14"/>
      <c r="AH174" s="14"/>
    </row>
    <row r="175" spans="1:34" x14ac:dyDescent="0.15">
      <c r="A175" s="14"/>
      <c r="B175" s="14"/>
      <c r="D175" s="14"/>
      <c r="E175" s="14"/>
      <c r="W175" s="14"/>
      <c r="X175" s="14"/>
      <c r="AC175" s="15"/>
      <c r="AD175" s="14"/>
      <c r="AE175" s="14"/>
      <c r="AF175" s="14"/>
      <c r="AG175" s="14"/>
      <c r="AH175" s="14"/>
    </row>
    <row r="176" spans="1:34" x14ac:dyDescent="0.15">
      <c r="A176" s="14"/>
      <c r="B176" s="14"/>
      <c r="D176" s="14"/>
      <c r="E176" s="14"/>
      <c r="W176" s="14"/>
      <c r="X176" s="14"/>
      <c r="AC176" s="15"/>
      <c r="AD176" s="14"/>
      <c r="AE176" s="14"/>
      <c r="AF176" s="14"/>
      <c r="AG176" s="14"/>
      <c r="AH176" s="14"/>
    </row>
    <row r="177" spans="1:34" x14ac:dyDescent="0.15">
      <c r="A177" s="14"/>
      <c r="B177" s="14"/>
      <c r="D177" s="14"/>
      <c r="E177" s="14"/>
      <c r="W177" s="14"/>
      <c r="X177" s="14"/>
      <c r="AC177" s="15"/>
      <c r="AD177" s="14"/>
      <c r="AE177" s="14"/>
      <c r="AF177" s="14"/>
      <c r="AG177" s="14"/>
      <c r="AH177" s="14"/>
    </row>
    <row r="178" spans="1:34" x14ac:dyDescent="0.15">
      <c r="A178" s="14"/>
      <c r="B178" s="14"/>
      <c r="D178" s="14"/>
      <c r="E178" s="14"/>
      <c r="W178" s="14"/>
      <c r="X178" s="14"/>
      <c r="AC178" s="15"/>
      <c r="AD178" s="14"/>
      <c r="AE178" s="14"/>
      <c r="AF178" s="14"/>
      <c r="AG178" s="14"/>
      <c r="AH178" s="14"/>
    </row>
    <row r="179" spans="1:34" x14ac:dyDescent="0.15">
      <c r="A179" s="14"/>
      <c r="B179" s="14"/>
      <c r="D179" s="14"/>
      <c r="E179" s="14"/>
      <c r="W179" s="14"/>
      <c r="X179" s="14"/>
      <c r="AC179" s="15"/>
      <c r="AD179" s="14"/>
      <c r="AE179" s="14"/>
      <c r="AF179" s="14"/>
      <c r="AG179" s="14"/>
      <c r="AH179" s="14"/>
    </row>
    <row r="180" spans="1:34" x14ac:dyDescent="0.15">
      <c r="A180" s="14"/>
      <c r="B180" s="14"/>
      <c r="D180" s="14"/>
      <c r="E180" s="14"/>
      <c r="W180" s="14"/>
      <c r="X180" s="14"/>
      <c r="AC180" s="15"/>
      <c r="AD180" s="14"/>
      <c r="AE180" s="14"/>
      <c r="AF180" s="14"/>
      <c r="AG180" s="14"/>
      <c r="AH180" s="14"/>
    </row>
    <row r="181" spans="1:34" x14ac:dyDescent="0.15">
      <c r="A181" s="14"/>
      <c r="B181" s="14"/>
      <c r="D181" s="14"/>
      <c r="E181" s="14"/>
      <c r="W181" s="14"/>
      <c r="X181" s="14"/>
      <c r="AC181" s="15"/>
      <c r="AD181" s="14"/>
      <c r="AE181" s="14"/>
      <c r="AF181" s="14"/>
      <c r="AG181" s="14"/>
      <c r="AH181" s="14"/>
    </row>
    <row r="182" spans="1:34" x14ac:dyDescent="0.15">
      <c r="A182" s="14"/>
      <c r="B182" s="14"/>
      <c r="D182" s="14"/>
      <c r="E182" s="14"/>
      <c r="W182" s="14"/>
      <c r="X182" s="14"/>
      <c r="AC182" s="15"/>
      <c r="AD182" s="14"/>
      <c r="AE182" s="14"/>
      <c r="AF182" s="14"/>
      <c r="AG182" s="14"/>
      <c r="AH182" s="14"/>
    </row>
    <row r="183" spans="1:34" x14ac:dyDescent="0.15">
      <c r="A183" s="14"/>
      <c r="B183" s="14"/>
      <c r="D183" s="14"/>
      <c r="E183" s="14"/>
      <c r="W183" s="14"/>
      <c r="X183" s="14"/>
      <c r="AC183" s="15"/>
      <c r="AD183" s="14"/>
      <c r="AE183" s="14"/>
      <c r="AF183" s="14"/>
      <c r="AG183" s="14"/>
      <c r="AH183" s="14"/>
    </row>
    <row r="184" spans="1:34" x14ac:dyDescent="0.15">
      <c r="A184" s="14"/>
      <c r="B184" s="14"/>
      <c r="D184" s="14"/>
      <c r="E184" s="14"/>
      <c r="K184" s="14"/>
      <c r="L184" s="14"/>
      <c r="W184" s="14"/>
      <c r="X184" s="14"/>
      <c r="AC184" s="15"/>
      <c r="AD184" s="14"/>
      <c r="AE184" s="14"/>
      <c r="AF184" s="14"/>
      <c r="AG184" s="14"/>
      <c r="AH184" s="14"/>
    </row>
    <row r="185" spans="1:34" x14ac:dyDescent="0.15">
      <c r="A185" s="14"/>
      <c r="B185" s="14"/>
      <c r="D185" s="14"/>
      <c r="E185" s="14"/>
      <c r="K185" s="14"/>
      <c r="L185" s="14"/>
      <c r="W185" s="14"/>
      <c r="X185" s="14"/>
      <c r="AC185" s="15"/>
      <c r="AD185" s="14"/>
      <c r="AE185" s="14"/>
      <c r="AF185" s="14"/>
      <c r="AG185" s="14"/>
      <c r="AH185" s="14"/>
    </row>
    <row r="186" spans="1:34" x14ac:dyDescent="0.15">
      <c r="A186" s="14"/>
      <c r="B186" s="14"/>
      <c r="D186" s="14"/>
      <c r="E186" s="14"/>
      <c r="G186" s="14"/>
      <c r="H186" s="14"/>
      <c r="K186" s="14"/>
      <c r="L186" s="14"/>
      <c r="O186" s="14"/>
      <c r="P186" s="14"/>
      <c r="S186" s="14"/>
      <c r="T186" s="14"/>
      <c r="AC186" s="15"/>
      <c r="AD186" s="14"/>
      <c r="AE186" s="14"/>
      <c r="AF186" s="14"/>
    </row>
    <row r="187" spans="1:34" x14ac:dyDescent="0.15">
      <c r="A187" s="14"/>
      <c r="B187" s="14"/>
      <c r="D187" s="14"/>
      <c r="E187" s="14"/>
      <c r="G187" s="14"/>
      <c r="H187" s="14"/>
      <c r="K187" s="14"/>
      <c r="L187" s="14"/>
      <c r="O187" s="14"/>
      <c r="P187" s="14"/>
      <c r="S187" s="14"/>
      <c r="T187" s="14"/>
      <c r="AC187" s="15"/>
      <c r="AD187" s="14"/>
      <c r="AE187" s="14"/>
      <c r="AF187" s="14"/>
    </row>
    <row r="188" spans="1:34" x14ac:dyDescent="0.15">
      <c r="A188" s="14"/>
      <c r="B188" s="14"/>
      <c r="D188" s="14"/>
      <c r="E188" s="14"/>
      <c r="G188" s="14"/>
      <c r="H188" s="14"/>
      <c r="K188" s="14"/>
      <c r="L188" s="14"/>
      <c r="O188" s="14"/>
      <c r="P188" s="14"/>
      <c r="S188" s="14"/>
      <c r="T188" s="14"/>
      <c r="AC188" s="15"/>
      <c r="AD188" s="14"/>
      <c r="AE188" s="14"/>
      <c r="AF188" s="14"/>
    </row>
    <row r="189" spans="1:34" x14ac:dyDescent="0.15">
      <c r="A189" s="14"/>
      <c r="B189" s="14"/>
      <c r="D189" s="14"/>
      <c r="E189" s="14"/>
      <c r="G189" s="14"/>
      <c r="H189" s="14"/>
      <c r="K189" s="14"/>
      <c r="L189" s="14"/>
      <c r="O189" s="14"/>
      <c r="P189" s="14"/>
      <c r="S189" s="14"/>
      <c r="T189" s="14"/>
      <c r="AC189" s="15"/>
      <c r="AD189" s="14"/>
      <c r="AE189" s="14"/>
      <c r="AF189" s="14"/>
    </row>
    <row r="190" spans="1:34" x14ac:dyDescent="0.15">
      <c r="A190" s="14"/>
      <c r="B190" s="14"/>
      <c r="D190" s="14"/>
      <c r="E190" s="14"/>
      <c r="G190" s="14"/>
      <c r="H190" s="14"/>
      <c r="K190" s="14"/>
      <c r="L190" s="14"/>
      <c r="O190" s="14"/>
      <c r="P190" s="14"/>
      <c r="S190" s="14"/>
      <c r="T190" s="14"/>
      <c r="W190" s="14"/>
      <c r="X190" s="14"/>
      <c r="AA190" s="15"/>
      <c r="AB190" s="14"/>
      <c r="AC190" s="15"/>
      <c r="AD190" s="14"/>
      <c r="AE190" s="14"/>
      <c r="AF190" s="14"/>
    </row>
    <row r="191" spans="1:34" x14ac:dyDescent="0.15">
      <c r="A191" s="14"/>
      <c r="B191" s="14"/>
      <c r="C191" s="14"/>
      <c r="D191" s="14"/>
      <c r="E191" s="14"/>
      <c r="F191" s="14"/>
    </row>
    <row r="192" spans="1:34" x14ac:dyDescent="0.1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S192" s="14"/>
      <c r="T192" s="14"/>
      <c r="W192" s="14"/>
      <c r="X192" s="14"/>
    </row>
    <row r="193" spans="1:22" x14ac:dyDescent="0.1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S193" s="14"/>
      <c r="T193" s="14"/>
      <c r="U193" s="14"/>
      <c r="V193" s="14"/>
    </row>
    <row r="194" spans="1:22" x14ac:dyDescent="0.1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</row>
    <row r="195" spans="1:22" x14ac:dyDescent="0.1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</row>
    <row r="196" spans="1:22" x14ac:dyDescent="0.1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</row>
    <row r="197" spans="1:22" x14ac:dyDescent="0.1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</row>
    <row r="198" spans="1:22" x14ac:dyDescent="0.1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</row>
    <row r="199" spans="1:22" x14ac:dyDescent="0.1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</row>
    <row r="200" spans="1:22" x14ac:dyDescent="0.1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</row>
    <row r="201" spans="1:22" x14ac:dyDescent="0.1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</row>
    <row r="202" spans="1:22" x14ac:dyDescent="0.1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</row>
    <row r="203" spans="1:22" x14ac:dyDescent="0.1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</row>
    <row r="204" spans="1:22" x14ac:dyDescent="0.1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</row>
    <row r="205" spans="1:22" x14ac:dyDescent="0.1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</row>
    <row r="206" spans="1:22" x14ac:dyDescent="0.1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</row>
    <row r="207" spans="1:22" x14ac:dyDescent="0.1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</row>
    <row r="208" spans="1:22" x14ac:dyDescent="0.1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</row>
    <row r="209" spans="1:20" x14ac:dyDescent="0.1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</row>
  </sheetData>
  <mergeCells count="90">
    <mergeCell ref="AC99:AD99"/>
    <mergeCell ref="AE99:AF99"/>
    <mergeCell ref="AG99:AH99"/>
    <mergeCell ref="AI99:AJ99"/>
    <mergeCell ref="AK99:AL99"/>
    <mergeCell ref="AM99:AN99"/>
    <mergeCell ref="Q99:R99"/>
    <mergeCell ref="S99:T99"/>
    <mergeCell ref="U99:V99"/>
    <mergeCell ref="W99:X99"/>
    <mergeCell ref="Y99:Z99"/>
    <mergeCell ref="AA99:AB99"/>
    <mergeCell ref="AE98:AH98"/>
    <mergeCell ref="AI98:AL98"/>
    <mergeCell ref="AM98:AN98"/>
    <mergeCell ref="A99:C99"/>
    <mergeCell ref="D99:F99"/>
    <mergeCell ref="G99:H99"/>
    <mergeCell ref="I99:J99"/>
    <mergeCell ref="K99:L99"/>
    <mergeCell ref="M99:N99"/>
    <mergeCell ref="O99:P99"/>
    <mergeCell ref="AK51:AL51"/>
    <mergeCell ref="AM51:AN51"/>
    <mergeCell ref="A97:AN97"/>
    <mergeCell ref="A98:F98"/>
    <mergeCell ref="G98:J98"/>
    <mergeCell ref="K98:N98"/>
    <mergeCell ref="O98:R98"/>
    <mergeCell ref="S98:V98"/>
    <mergeCell ref="W98:Z98"/>
    <mergeCell ref="AA98:AD98"/>
    <mergeCell ref="Y51:Z51"/>
    <mergeCell ref="AA51:AB51"/>
    <mergeCell ref="AC51:AD51"/>
    <mergeCell ref="AE51:AF51"/>
    <mergeCell ref="AG51:AH51"/>
    <mergeCell ref="AI51:AJ51"/>
    <mergeCell ref="M51:N51"/>
    <mergeCell ref="O51:P51"/>
    <mergeCell ref="Q51:R51"/>
    <mergeCell ref="S51:T51"/>
    <mergeCell ref="U51:V51"/>
    <mergeCell ref="W51:X51"/>
    <mergeCell ref="W50:Z50"/>
    <mergeCell ref="AA50:AD50"/>
    <mergeCell ref="AE50:AH50"/>
    <mergeCell ref="AI50:AL50"/>
    <mergeCell ref="AM50:AN50"/>
    <mergeCell ref="A51:C51"/>
    <mergeCell ref="D51:F51"/>
    <mergeCell ref="G51:H51"/>
    <mergeCell ref="I51:J51"/>
    <mergeCell ref="K51:L51"/>
    <mergeCell ref="AG3:AH3"/>
    <mergeCell ref="AI3:AJ3"/>
    <mergeCell ref="AK3:AL3"/>
    <mergeCell ref="AM3:AN3"/>
    <mergeCell ref="A49:AN49"/>
    <mergeCell ref="A50:F50"/>
    <mergeCell ref="G50:J50"/>
    <mergeCell ref="K50:N50"/>
    <mergeCell ref="O50:R50"/>
    <mergeCell ref="S50:V50"/>
    <mergeCell ref="U3:V3"/>
    <mergeCell ref="W3:X3"/>
    <mergeCell ref="Y3:Z3"/>
    <mergeCell ref="AA3:AB3"/>
    <mergeCell ref="AC3:AD3"/>
    <mergeCell ref="AE3:AF3"/>
    <mergeCell ref="AM2:AN2"/>
    <mergeCell ref="A3:C3"/>
    <mergeCell ref="D3:F3"/>
    <mergeCell ref="G3:H3"/>
    <mergeCell ref="I3:J3"/>
    <mergeCell ref="K3:L3"/>
    <mergeCell ref="M3:N3"/>
    <mergeCell ref="O3:P3"/>
    <mergeCell ref="Q3:R3"/>
    <mergeCell ref="S3:T3"/>
    <mergeCell ref="A1:AN1"/>
    <mergeCell ref="A2:F2"/>
    <mergeCell ref="G2:J2"/>
    <mergeCell ref="K2:N2"/>
    <mergeCell ref="O2:R2"/>
    <mergeCell ref="S2:V2"/>
    <mergeCell ref="W2:Z2"/>
    <mergeCell ref="AA2:AD2"/>
    <mergeCell ref="AE2:AH2"/>
    <mergeCell ref="AI2:AL2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高一</vt:lpstr>
      <vt:lpstr>高二</vt:lpstr>
      <vt:lpstr>高三</vt:lpstr>
      <vt:lpstr>各项目统计</vt:lpstr>
      <vt:lpstr>评分表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2015-03-24T03:17:00Z</cp:lastPrinted>
  <dcterms:created xsi:type="dcterms:W3CDTF">2015-03-23T11:03:58Z</dcterms:created>
  <dcterms:modified xsi:type="dcterms:W3CDTF">2025-03-04T09:00:29Z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D0FAB860FFA04947B6A19070E397E828_13</vt:lpwstr>
  </property>
  <property fmtid="{D5CDD505-2E9C-101B-9397-08002B2CF9AE}" pid="3" name="KSOProductBuildVer">
    <vt:lpwstr>2052-12.1.0.18608</vt:lpwstr>
  </property>
</Properties>
</file>